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 windowWidth="16020" windowHeight="9450" tabRatio="770"/>
  </bookViews>
  <sheets>
    <sheet name="A2" sheetId="7" r:id="rId1"/>
    <sheet name="A3（有資格者）" sheetId="1" r:id="rId2"/>
    <sheet name="A3（研修修了者）" sheetId="4" r:id="rId3"/>
    <sheet name="A6" sheetId="9" r:id="rId4"/>
  </sheets>
  <definedNames>
    <definedName name="_xlnm.Print_Area" localSheetId="1">'A3（有資格者）'!$A$1:$H$228</definedName>
    <definedName name="_xlnm.Print_Area" localSheetId="2">'A3（研修修了者）'!$A$1:$H$227</definedName>
    <definedName name="_xlnm._FilterDatabase" localSheetId="2" hidden="1">'A3（研修修了者）'!$A$6:$H$7</definedName>
    <definedName name="_xlnm.Print_Area" localSheetId="0">'A2'!$A$1:$J$45</definedName>
    <definedName name="_xlnm.Print_Area" localSheetId="3">'A6'!$A$1:$K$69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<sst xmlns="http://schemas.openxmlformats.org/spreadsheetml/2006/main" xmlns:r="http://schemas.openxmlformats.org/officeDocument/2006/relationships" count="462" uniqueCount="462">
  <si>
    <t>A2</t>
  </si>
  <si>
    <t>1月につき</t>
    <rPh sb="1" eb="2">
      <t>ツキ</t>
    </rPh>
    <phoneticPr fontId="1"/>
  </si>
  <si>
    <t>中山間地域等に居住する者へのサービス提供加算</t>
    <rPh sb="0" eb="1">
      <t>チュウ</t>
    </rPh>
    <rPh sb="1" eb="3">
      <t>サンカン</t>
    </rPh>
    <rPh sb="3" eb="4">
      <t>チ</t>
    </rPh>
    <rPh sb="4" eb="5">
      <t>イキ</t>
    </rPh>
    <rPh sb="5" eb="6">
      <t>トウ</t>
    </rPh>
    <rPh sb="7" eb="9">
      <t>キョジュウ</t>
    </rPh>
    <rPh sb="11" eb="12">
      <t>モノ</t>
    </rPh>
    <rPh sb="18" eb="20">
      <t>テイキョウ</t>
    </rPh>
    <rPh sb="20" eb="22">
      <t>カサン</t>
    </rPh>
    <phoneticPr fontId="1"/>
  </si>
  <si>
    <t>50単位　 加算</t>
    <rPh sb="2" eb="4">
      <t>タンイ</t>
    </rPh>
    <rPh sb="6" eb="8">
      <t>カサン</t>
    </rPh>
    <phoneticPr fontId="1"/>
  </si>
  <si>
    <t>訪問型独自サービスⅢ/2・日割　2割負担</t>
    <rPh sb="13" eb="15">
      <t>ヒワ</t>
    </rPh>
    <phoneticPr fontId="1"/>
  </si>
  <si>
    <t>イ　訪問型サービス費（独自）（Ⅰ）</t>
    <rPh sb="2" eb="4">
      <t>ホウモン</t>
    </rPh>
    <rPh sb="4" eb="5">
      <t>ガタ</t>
    </rPh>
    <rPh sb="9" eb="10">
      <t>ヒ</t>
    </rPh>
    <rPh sb="11" eb="13">
      <t>ドクジ</t>
    </rPh>
    <phoneticPr fontId="1"/>
  </si>
  <si>
    <t>所定単位数の　10％　減算</t>
  </si>
  <si>
    <t>通所型独自サービス栄養改善加算</t>
    <rPh sb="0" eb="2">
      <t>ツウショ</t>
    </rPh>
    <rPh sb="2" eb="3">
      <t>ガタ</t>
    </rPh>
    <rPh sb="9" eb="11">
      <t>エイヨウ</t>
    </rPh>
    <rPh sb="11" eb="13">
      <t>カイゼン</t>
    </rPh>
    <rPh sb="13" eb="15">
      <t>カサン</t>
    </rPh>
    <phoneticPr fontId="1"/>
  </si>
  <si>
    <t>訪問型独自サービスⅢ/2・日割・業務計画減算　3割負担</t>
    <rPh sb="13" eb="15">
      <t>ヒワ</t>
    </rPh>
    <rPh sb="16" eb="18">
      <t>ギョウム</t>
    </rPh>
    <rPh sb="18" eb="20">
      <t>ケイカク</t>
    </rPh>
    <phoneticPr fontId="1"/>
  </si>
  <si>
    <t>ロ　訪問型サービス費（独自）（Ⅱ）</t>
    <rPh sb="2" eb="4">
      <t>ホウモン</t>
    </rPh>
    <rPh sb="4" eb="5">
      <t>ガタ</t>
    </rPh>
    <rPh sb="9" eb="10">
      <t>ヒ</t>
    </rPh>
    <rPh sb="11" eb="13">
      <t>ドクジ</t>
    </rPh>
    <phoneticPr fontId="1"/>
  </si>
  <si>
    <t>通所型独自サービス２・人欠</t>
    <rPh sb="0" eb="2">
      <t>ツウショ</t>
    </rPh>
    <rPh sb="2" eb="3">
      <t>ガタ</t>
    </rPh>
    <phoneticPr fontId="1"/>
  </si>
  <si>
    <t>ハ　訪問型サービス費（独自）（Ⅲ）</t>
    <rPh sb="2" eb="4">
      <t>ホウモン</t>
    </rPh>
    <rPh sb="4" eb="5">
      <t>ガタ</t>
    </rPh>
    <rPh sb="9" eb="10">
      <t>ヒ</t>
    </rPh>
    <rPh sb="11" eb="13">
      <t>ドクジ</t>
    </rPh>
    <phoneticPr fontId="1"/>
  </si>
  <si>
    <t>200単位加算（1割負担）</t>
    <rPh sb="3" eb="5">
      <t>タンイ</t>
    </rPh>
    <rPh sb="5" eb="7">
      <t>カサン</t>
    </rPh>
    <rPh sb="9" eb="10">
      <t>ワリ</t>
    </rPh>
    <rPh sb="10" eb="12">
      <t>フタン</t>
    </rPh>
    <phoneticPr fontId="1"/>
  </si>
  <si>
    <t>訪問型独自サービスⅣ/2・虐待防止減算・業務計画減算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</si>
  <si>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訪問型独自業務継続計画未策定減算１２日割</t>
  </si>
  <si>
    <t>通所型独自サービス高齢者虐待防止措置未実施減算２</t>
    <rPh sb="9" eb="12">
      <t>コウレイシャ</t>
    </rPh>
    <rPh sb="12" eb="14">
      <t>ギャクタイ</t>
    </rPh>
    <rPh sb="14" eb="16">
      <t>ボウシ</t>
    </rPh>
    <rPh sb="16" eb="18">
      <t>ソチ</t>
    </rPh>
    <rPh sb="18" eb="21">
      <t>ミジッシ</t>
    </rPh>
    <rPh sb="21" eb="23">
      <t>ゲンサン</t>
    </rPh>
    <phoneticPr fontId="1"/>
  </si>
  <si>
    <t>サービス内容略称</t>
    <rPh sb="4" eb="6">
      <t>ナイヨウ</t>
    </rPh>
    <rPh sb="6" eb="8">
      <t>リャクショウ</t>
    </rPh>
    <phoneticPr fontId="1"/>
  </si>
  <si>
    <t>訪問型独自サービスⅥ/2　1割負担</t>
    <rPh sb="0" eb="2">
      <t>ホウモン</t>
    </rPh>
    <rPh sb="2" eb="3">
      <t>ガタ</t>
    </rPh>
    <rPh sb="3" eb="5">
      <t>ドクジ</t>
    </rPh>
    <phoneticPr fontId="1"/>
  </si>
  <si>
    <t xml:space="preserve">訪問型独自業務継続計画未策定減算１３ </t>
  </si>
  <si>
    <t>通所型独自サービス栄養アセスメント加算</t>
    <rPh sb="18" eb="19">
      <t>サン</t>
    </rPh>
    <phoneticPr fontId="1"/>
  </si>
  <si>
    <t>算定項目</t>
    <rPh sb="0" eb="2">
      <t>サンテイ</t>
    </rPh>
    <rPh sb="2" eb="4">
      <t>コウモク</t>
    </rPh>
    <phoneticPr fontId="1"/>
  </si>
  <si>
    <t>訪問型独自サービスⅠ/3・日割・虐待防止減算　1割負担</t>
    <rPh sb="0" eb="2">
      <t>ホウモン</t>
    </rPh>
    <rPh sb="2" eb="3">
      <t>ガタ</t>
    </rPh>
    <rPh sb="3" eb="5">
      <t>ドクジ</t>
    </rPh>
    <rPh sb="13" eb="15">
      <t>ヒワ</t>
    </rPh>
    <rPh sb="16" eb="18">
      <t>ギャクタイ</t>
    </rPh>
    <rPh sb="18" eb="20">
      <t>ボウシ</t>
    </rPh>
    <rPh sb="20" eb="22">
      <t>ゲンサン</t>
    </rPh>
    <phoneticPr fontId="1"/>
  </si>
  <si>
    <t>ニ　訪問型サービス費（独自）（Ⅳ）</t>
    <rPh sb="2" eb="4">
      <t>ホウモン</t>
    </rPh>
    <rPh sb="4" eb="5">
      <t>ガタ</t>
    </rPh>
    <rPh sb="9" eb="10">
      <t>ヒ</t>
    </rPh>
    <rPh sb="11" eb="13">
      <t>ドクジ</t>
    </rPh>
    <phoneticPr fontId="1"/>
  </si>
  <si>
    <t>ホ　訪問型サービス費（独自）（Ⅴ）</t>
    <rPh sb="2" eb="4">
      <t>ホウモン</t>
    </rPh>
    <rPh sb="4" eb="5">
      <t>ガタ</t>
    </rPh>
    <rPh sb="9" eb="10">
      <t>ヒ</t>
    </rPh>
    <rPh sb="11" eb="13">
      <t>ドクジ</t>
    </rPh>
    <phoneticPr fontId="1"/>
  </si>
  <si>
    <t>所定単位数の　120/1000　加算</t>
  </si>
  <si>
    <t>（独自）（２）</t>
  </si>
  <si>
    <t>通所型独自サービス提供体制加算Ⅱ２</t>
    <rPh sb="0" eb="2">
      <t>ツウショ</t>
    </rPh>
    <rPh sb="2" eb="3">
      <t>ガタ</t>
    </rPh>
    <rPh sb="9" eb="11">
      <t>テイキョウ</t>
    </rPh>
    <rPh sb="11" eb="13">
      <t>タイセイ</t>
    </rPh>
    <rPh sb="13" eb="15">
      <t>カサン</t>
    </rPh>
    <phoneticPr fontId="1"/>
  </si>
  <si>
    <t>ヘ　訪問型サービス費（独自）（Ⅵ）</t>
    <rPh sb="2" eb="4">
      <t>ホウモン</t>
    </rPh>
    <rPh sb="4" eb="5">
      <t>ガタ</t>
    </rPh>
    <rPh sb="9" eb="10">
      <t>ヒ</t>
    </rPh>
    <rPh sb="11" eb="13">
      <t>ドクジ</t>
    </rPh>
    <phoneticPr fontId="1"/>
  </si>
  <si>
    <t>1回につき</t>
    <rPh sb="1" eb="2">
      <t>カイ</t>
    </rPh>
    <phoneticPr fontId="1"/>
  </si>
  <si>
    <t>通所型独自サービス同一建物減算２</t>
    <rPh sb="0" eb="2">
      <t>ツウショ</t>
    </rPh>
    <rPh sb="2" eb="3">
      <t>ガタ</t>
    </rPh>
    <rPh sb="9" eb="11">
      <t>ドウイツ</t>
    </rPh>
    <rPh sb="11" eb="13">
      <t>タテモノ</t>
    </rPh>
    <rPh sb="13" eb="15">
      <t>ゲンザン</t>
    </rPh>
    <phoneticPr fontId="1"/>
  </si>
  <si>
    <t>1月につき</t>
  </si>
  <si>
    <t>サービスコード</t>
  </si>
  <si>
    <t>通所型独自サービス２　日割</t>
    <rPh sb="0" eb="2">
      <t>ツウショ</t>
    </rPh>
    <rPh sb="2" eb="3">
      <t>ガタ</t>
    </rPh>
    <rPh sb="11" eb="13">
      <t>ヒワ</t>
    </rPh>
    <phoneticPr fontId="1"/>
  </si>
  <si>
    <t>種類</t>
    <rPh sb="0" eb="2">
      <t>シュルイ</t>
    </rPh>
    <phoneticPr fontId="1"/>
  </si>
  <si>
    <t>訪問型独自サービスⅠ/3・日割・虐待防止減算・業務計画減算　2割負担</t>
    <rPh sb="16" eb="18">
      <t>ギャクタイ</t>
    </rPh>
    <rPh sb="18" eb="20">
      <t>ボウシ</t>
    </rPh>
    <rPh sb="20" eb="22">
      <t>ゲンサン</t>
    </rPh>
    <phoneticPr fontId="1"/>
  </si>
  <si>
    <t>（週２回を超える程度）</t>
  </si>
  <si>
    <t>項目</t>
    <rPh sb="0" eb="2">
      <t>コウモク</t>
    </rPh>
    <phoneticPr fontId="1"/>
  </si>
  <si>
    <t>訪問型独自サービスⅢ/3・虐待防止減算・業務計画減算　2割負担</t>
    <rPh sb="13" eb="15">
      <t>ギャクタイ</t>
    </rPh>
    <rPh sb="15" eb="17">
      <t>ボウシ</t>
    </rPh>
    <rPh sb="17" eb="19">
      <t>ゲンサン</t>
    </rPh>
    <phoneticPr fontId="1"/>
  </si>
  <si>
    <t>事業所と同一建物の利用者又はこれ以外の同一建物</t>
  </si>
  <si>
    <t>（週１回程度）</t>
  </si>
  <si>
    <t>算定単位</t>
    <rPh sb="0" eb="2">
      <t>サンテイ</t>
    </rPh>
    <rPh sb="2" eb="4">
      <t>タンイ</t>
    </rPh>
    <phoneticPr fontId="1"/>
  </si>
  <si>
    <t>通所型独自サービス処遇改善加算Ⅱ１１</t>
    <rPh sb="0" eb="2">
      <t>ツウショ</t>
    </rPh>
    <rPh sb="2" eb="3">
      <t>ガタ</t>
    </rPh>
    <rPh sb="9" eb="11">
      <t>ショグウ</t>
    </rPh>
    <rPh sb="11" eb="13">
      <t>カイゼン</t>
    </rPh>
    <rPh sb="13" eb="15">
      <t>カサン</t>
    </rPh>
    <phoneticPr fontId="1"/>
  </si>
  <si>
    <t>訪問型独自サービス高齢者虐待防止措置未実施減算Ⅲ</t>
    <rPh sb="9" eb="12">
      <t>コウレイシャ</t>
    </rPh>
    <rPh sb="12" eb="14">
      <t>ギャクタイ</t>
    </rPh>
    <rPh sb="14" eb="16">
      <t>ボウシ</t>
    </rPh>
    <rPh sb="16" eb="18">
      <t>ソチ</t>
    </rPh>
    <rPh sb="18" eb="21">
      <t>ミジッシ</t>
    </rPh>
    <rPh sb="21" eb="23">
      <t>ゲンサン</t>
    </rPh>
    <phoneticPr fontId="1"/>
  </si>
  <si>
    <t>訪問型独自サービス生活機能向上加算Ⅱ</t>
    <rPh sb="0" eb="2">
      <t>ホウモン</t>
    </rPh>
    <rPh sb="2" eb="3">
      <t>ガタ</t>
    </rPh>
    <rPh sb="9" eb="11">
      <t>セイカツ</t>
    </rPh>
    <rPh sb="11" eb="13">
      <t>キノウ</t>
    </rPh>
    <rPh sb="13" eb="15">
      <t>コウジョウ</t>
    </rPh>
    <rPh sb="15" eb="17">
      <t>カサン</t>
    </rPh>
    <phoneticPr fontId="1"/>
  </si>
  <si>
    <t>訪問型独自サービスⅡ/2・虐待防止減算・業務計画減算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</si>
  <si>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訪問型独自サービスⅡ/3・日割・3割負担</t>
    <rPh sb="0" eb="2">
      <t>ホウモン</t>
    </rPh>
    <rPh sb="2" eb="3">
      <t>ガタ</t>
    </rPh>
    <rPh sb="3" eb="5">
      <t>ドクジ</t>
    </rPh>
    <rPh sb="13" eb="15">
      <t>ヒワ</t>
    </rPh>
    <phoneticPr fontId="1"/>
  </si>
  <si>
    <r>
      <t>訪問型サービスＡ（基準緩和型・緩和した基準によるサービス）サービスコード表（</t>
    </r>
    <r>
      <rPr>
        <sz val="10"/>
        <color rgb="FFFF0000"/>
        <rFont val="メイリオ"/>
      </rPr>
      <t>有資格者</t>
    </r>
    <r>
      <rPr>
        <sz val="10"/>
        <color auto="1"/>
        <rFont val="メイリオ"/>
      </rPr>
      <t>）</t>
    </r>
    <rPh sb="0" eb="2">
      <t>ホウモン</t>
    </rPh>
    <rPh sb="2" eb="3">
      <t>ガタ</t>
    </rPh>
    <rPh sb="9" eb="11">
      <t>キジュン</t>
    </rPh>
    <rPh sb="11" eb="13">
      <t>カンワ</t>
    </rPh>
    <rPh sb="13" eb="14">
      <t>ガタ</t>
    </rPh>
    <rPh sb="15" eb="17">
      <t>カンワ</t>
    </rPh>
    <rPh sb="19" eb="21">
      <t>キジュン</t>
    </rPh>
    <rPh sb="36" eb="37">
      <t>ヒョウ</t>
    </rPh>
    <rPh sb="38" eb="42">
      <t>ユウシカクシャ</t>
    </rPh>
    <phoneticPr fontId="1"/>
  </si>
  <si>
    <t>事業対象者・要支援２　　　　　　　　　　　　　　　　　　　　　　　　　　　　</t>
    <rPh sb="0" eb="2">
      <t>ジギョウ</t>
    </rPh>
    <rPh sb="2" eb="4">
      <t>タイショウ</t>
    </rPh>
    <rPh sb="4" eb="5">
      <t>シャ</t>
    </rPh>
    <rPh sb="6" eb="9">
      <t>ヨウシエン</t>
    </rPh>
    <phoneticPr fontId="1"/>
  </si>
  <si>
    <t>訪問型独自サービスⅢ/2・日割・虐待防止減算　3割負担</t>
    <rPh sb="13" eb="15">
      <t>ヒワ</t>
    </rPh>
    <phoneticPr fontId="1"/>
  </si>
  <si>
    <t>訪問型独自サービス初回加算/2　2割負担</t>
    <rPh sb="0" eb="2">
      <t>ホウモン</t>
    </rPh>
    <rPh sb="2" eb="3">
      <t>ガタ</t>
    </rPh>
    <rPh sb="3" eb="5">
      <t>ドクジ</t>
    </rPh>
    <rPh sb="9" eb="11">
      <t>ショカイ</t>
    </rPh>
    <rPh sb="11" eb="13">
      <t>カサン</t>
    </rPh>
    <rPh sb="17" eb="18">
      <t>ワリ</t>
    </rPh>
    <rPh sb="18" eb="20">
      <t>フタン</t>
    </rPh>
    <phoneticPr fontId="1"/>
  </si>
  <si>
    <r>
      <t>ト</t>
    </r>
    <r>
      <rPr>
        <sz val="11"/>
        <color theme="1"/>
        <rFont val="メイリオ"/>
      </rPr>
      <t>　介護職員等処遇改善加算</t>
    </r>
    <rPh sb="2" eb="4">
      <t>カイゴ</t>
    </rPh>
    <rPh sb="4" eb="6">
      <t>ショクイン</t>
    </rPh>
    <rPh sb="6" eb="7">
      <t>トウ</t>
    </rPh>
    <rPh sb="7" eb="9">
      <t>ショグウ</t>
    </rPh>
    <rPh sb="9" eb="11">
      <t>カイゼン</t>
    </rPh>
    <rPh sb="11" eb="13">
      <t>カサン</t>
    </rPh>
    <phoneticPr fontId="1"/>
  </si>
  <si>
    <t>A6</t>
  </si>
  <si>
    <t>訪問型独自サービスⅠ/2・日割・虐待防止減算　2割負担</t>
    <rPh sb="0" eb="2">
      <t>ホウモン</t>
    </rPh>
    <rPh sb="2" eb="3">
      <t>ガタ</t>
    </rPh>
    <rPh sb="3" eb="5">
      <t>ドクジ</t>
    </rPh>
    <rPh sb="13" eb="15">
      <t>ヒワ</t>
    </rPh>
    <rPh sb="16" eb="18">
      <t>ギャクタイ</t>
    </rPh>
    <rPh sb="18" eb="20">
      <t>ボウシ</t>
    </rPh>
    <rPh sb="20" eb="22">
      <t>ゲンサン</t>
    </rPh>
    <phoneticPr fontId="1"/>
  </si>
  <si>
    <t>D211</t>
  </si>
  <si>
    <t>訪問型独自サービスⅢ/2・日割　3割負担</t>
    <rPh sb="13" eb="15">
      <t>ヒワ</t>
    </rPh>
    <phoneticPr fontId="1"/>
  </si>
  <si>
    <t>訪問型独自サービスⅢ/3・虐待防止減算・業務計画減算　3割負担</t>
    <rPh sb="13" eb="15">
      <t>ギャクタイ</t>
    </rPh>
    <rPh sb="15" eb="17">
      <t>ボウシ</t>
    </rPh>
    <rPh sb="17" eb="19">
      <t>ゲンサン</t>
    </rPh>
    <phoneticPr fontId="1"/>
  </si>
  <si>
    <t>訪問型独自サービスⅠ/3・日割・虐待防止減算　2割負担</t>
    <rPh sb="0" eb="2">
      <t>ホウモン</t>
    </rPh>
    <rPh sb="2" eb="3">
      <t>ガタ</t>
    </rPh>
    <rPh sb="3" eb="5">
      <t>ドクジ</t>
    </rPh>
    <rPh sb="13" eb="15">
      <t>ヒワ</t>
    </rPh>
    <rPh sb="16" eb="18">
      <t>ギャクタイ</t>
    </rPh>
    <rPh sb="18" eb="20">
      <t>ボウシ</t>
    </rPh>
    <rPh sb="20" eb="22">
      <t>ゲンサン</t>
    </rPh>
    <phoneticPr fontId="1"/>
  </si>
  <si>
    <t>訪問型独自サービスⅡ/2・日割　3割負担</t>
    <rPh sb="0" eb="2">
      <t>ホウモン</t>
    </rPh>
    <rPh sb="2" eb="3">
      <t>ガタ</t>
    </rPh>
    <rPh sb="3" eb="5">
      <t>ドクジ</t>
    </rPh>
    <rPh sb="13" eb="15">
      <t>ヒワ</t>
    </rPh>
    <phoneticPr fontId="1"/>
  </si>
  <si>
    <t>通所型独自サービス処遇改善加算Ⅰ２２</t>
  </si>
  <si>
    <t>通所型独自サービス提供体制加算Ⅰ１</t>
  </si>
  <si>
    <t>訪問型独自サービスⅢ/2　3割負担</t>
    <rPh sb="0" eb="2">
      <t>ホウモン</t>
    </rPh>
    <rPh sb="2" eb="3">
      <t>ガタ</t>
    </rPh>
    <rPh sb="3" eb="5">
      <t>ドクジ</t>
    </rPh>
    <phoneticPr fontId="1"/>
  </si>
  <si>
    <t>訪問型独自サービスⅣ/2　3割負担</t>
    <rPh sb="0" eb="2">
      <t>ホウモン</t>
    </rPh>
    <rPh sb="2" eb="3">
      <t>ガタ</t>
    </rPh>
    <rPh sb="3" eb="5">
      <t>ドクジ</t>
    </rPh>
    <phoneticPr fontId="1"/>
  </si>
  <si>
    <t>訪問型独自サービスⅠ/2　3割負担</t>
    <rPh sb="0" eb="2">
      <t>ホウモン</t>
    </rPh>
    <rPh sb="2" eb="3">
      <t>ガタ</t>
    </rPh>
    <rPh sb="3" eb="5">
      <t>ドクジ</t>
    </rPh>
    <phoneticPr fontId="1"/>
  </si>
  <si>
    <t>訪問型独自サービスⅠ/2・日割・1割負担</t>
    <rPh sb="0" eb="2">
      <t>ホウモン</t>
    </rPh>
    <rPh sb="2" eb="3">
      <t>ガタ</t>
    </rPh>
    <rPh sb="3" eb="5">
      <t>ドクジ</t>
    </rPh>
    <rPh sb="13" eb="15">
      <t>ヒワ</t>
    </rPh>
    <phoneticPr fontId="1"/>
  </si>
  <si>
    <t>※週２回程度のプランの者が月９回以上利用した場合</t>
  </si>
  <si>
    <r>
      <t>ル</t>
    </r>
    <r>
      <rPr>
        <sz val="11"/>
        <color theme="1"/>
        <rFont val="メイリオ"/>
      </rPr>
      <t>　口腔・栄養スクリーニング加算</t>
    </r>
  </si>
  <si>
    <t>所定単位数の　99/1000　加算</t>
    <rPh sb="0" eb="2">
      <t>ショテイ</t>
    </rPh>
    <rPh sb="2" eb="5">
      <t>タンイスウ</t>
    </rPh>
    <rPh sb="15" eb="17">
      <t>カサン</t>
    </rPh>
    <phoneticPr fontId="1"/>
  </si>
  <si>
    <t>訪問型独自サービス１</t>
    <rPh sb="0" eb="2">
      <t>ホウモン</t>
    </rPh>
    <rPh sb="2" eb="3">
      <t>ガタ</t>
    </rPh>
    <rPh sb="3" eb="5">
      <t>ドクジ</t>
    </rPh>
    <phoneticPr fontId="1"/>
  </si>
  <si>
    <t>訪問型独自サービスⅡ/2・日割　2割負担</t>
    <rPh sb="0" eb="2">
      <t>ホウモン</t>
    </rPh>
    <rPh sb="2" eb="3">
      <t>ガタ</t>
    </rPh>
    <rPh sb="3" eb="5">
      <t>ドクジ</t>
    </rPh>
    <rPh sb="13" eb="15">
      <t>ヒワ</t>
    </rPh>
    <phoneticPr fontId="1"/>
  </si>
  <si>
    <t>D212</t>
  </si>
  <si>
    <t>通所型独自サービス１・定超</t>
    <rPh sb="0" eb="2">
      <t>ツウショ</t>
    </rPh>
    <rPh sb="2" eb="3">
      <t>ガタ</t>
    </rPh>
    <rPh sb="11" eb="12">
      <t>テイ</t>
    </rPh>
    <rPh sb="12" eb="13">
      <t>チョウ</t>
    </rPh>
    <phoneticPr fontId="1"/>
  </si>
  <si>
    <t>所定単位数の   207/1000　加算</t>
  </si>
  <si>
    <t>訪問型独自サービスⅣ/2・虐待防止減算　2割負担</t>
    <rPh sb="0" eb="2">
      <t>ホウモン</t>
    </rPh>
    <rPh sb="2" eb="3">
      <t>ガタ</t>
    </rPh>
    <rPh sb="3" eb="5">
      <t>ドクジ</t>
    </rPh>
    <phoneticPr fontId="1"/>
  </si>
  <si>
    <t>訪問型独自サービスⅥ/2　3割負担</t>
    <rPh sb="0" eb="2">
      <t>ホウモン</t>
    </rPh>
    <rPh sb="2" eb="3">
      <t>ガタ</t>
    </rPh>
    <rPh sb="3" eb="5">
      <t>ドクジ</t>
    </rPh>
    <phoneticPr fontId="1"/>
  </si>
  <si>
    <t>通所型独自業務継続計画未策定減算2日割り</t>
    <rPh sb="5" eb="7">
      <t>ギョウム</t>
    </rPh>
    <rPh sb="7" eb="9">
      <t>ケイゾク</t>
    </rPh>
    <rPh sb="9" eb="11">
      <t>ケイカク</t>
    </rPh>
    <rPh sb="11" eb="14">
      <t>ミサクテイ</t>
    </rPh>
    <rPh sb="14" eb="16">
      <t>ゲンサン</t>
    </rPh>
    <rPh sb="17" eb="19">
      <t>ヒワ</t>
    </rPh>
    <phoneticPr fontId="1"/>
  </si>
  <si>
    <t>訪問型独自サービス高齢者虐待防止措置未実施減算Ⅲ　日割り</t>
    <rPh sb="9" eb="12">
      <t>コウレイシャ</t>
    </rPh>
    <rPh sb="12" eb="14">
      <t>ギャクタイ</t>
    </rPh>
    <rPh sb="14" eb="16">
      <t>ボウシ</t>
    </rPh>
    <rPh sb="16" eb="18">
      <t>ソチ</t>
    </rPh>
    <rPh sb="18" eb="21">
      <t>ミジッシ</t>
    </rPh>
    <rPh sb="21" eb="23">
      <t>ゲンサン</t>
    </rPh>
    <rPh sb="25" eb="27">
      <t>ヒワ</t>
    </rPh>
    <phoneticPr fontId="1"/>
  </si>
  <si>
    <t>1日につき</t>
    <rPh sb="1" eb="2">
      <t>ニチ</t>
    </rPh>
    <phoneticPr fontId="1"/>
  </si>
  <si>
    <t>1日につき</t>
    <rPh sb="1" eb="2">
      <t>ヒ</t>
    </rPh>
    <phoneticPr fontId="1"/>
  </si>
  <si>
    <t>訪問型独自サービス同一建物減算Ⅰ</t>
    <rPh sb="0" eb="2">
      <t>ホウモン</t>
    </rPh>
    <rPh sb="2" eb="3">
      <t>ガタ</t>
    </rPh>
    <rPh sb="3" eb="5">
      <t>ドクジ</t>
    </rPh>
    <rPh sb="9" eb="11">
      <t>ドウイツ</t>
    </rPh>
    <rPh sb="11" eb="13">
      <t>タテモノ</t>
    </rPh>
    <rPh sb="13" eb="15">
      <t>ゲンサン</t>
    </rPh>
    <phoneticPr fontId="1"/>
  </si>
  <si>
    <t>１　訪問型サービス（独自）サービスコード表</t>
  </si>
  <si>
    <t>特別地域加算</t>
    <rPh sb="0" eb="2">
      <t>トクベツ</t>
    </rPh>
    <rPh sb="2" eb="3">
      <t>チ</t>
    </rPh>
    <rPh sb="3" eb="4">
      <t>イキ</t>
    </rPh>
    <rPh sb="4" eb="6">
      <t>カサン</t>
    </rPh>
    <phoneticPr fontId="1"/>
  </si>
  <si>
    <t>通所型独自サービス２・定超</t>
    <rPh sb="0" eb="2">
      <t>ツウショ</t>
    </rPh>
    <rPh sb="2" eb="3">
      <t>ガタ</t>
    </rPh>
    <rPh sb="11" eb="12">
      <t>テイ</t>
    </rPh>
    <rPh sb="12" eb="13">
      <t>チョウ</t>
    </rPh>
    <phoneticPr fontId="1"/>
  </si>
  <si>
    <r>
      <t>ロ</t>
    </r>
    <r>
      <rPr>
        <sz val="11"/>
        <color theme="1"/>
        <rFont val="メイリオ"/>
      </rPr>
      <t>　生活機能向上グループ活動加算</t>
    </r>
    <rPh sb="2" eb="4">
      <t>セイカツ</t>
    </rPh>
    <rPh sb="4" eb="6">
      <t>キノウ</t>
    </rPh>
    <rPh sb="6" eb="8">
      <t>コウジョウ</t>
    </rPh>
    <rPh sb="12" eb="14">
      <t>カツドウ</t>
    </rPh>
    <rPh sb="14" eb="16">
      <t>カサン</t>
    </rPh>
    <phoneticPr fontId="1"/>
  </si>
  <si>
    <t>訪問型独自サービスⅡ/2　3割負担</t>
    <rPh sb="0" eb="2">
      <t>ホウモン</t>
    </rPh>
    <rPh sb="2" eb="3">
      <t>ガタ</t>
    </rPh>
    <rPh sb="3" eb="5">
      <t>ドクジ</t>
    </rPh>
    <phoneticPr fontId="1"/>
  </si>
  <si>
    <t>中山間地域等における小規模事業所加算</t>
    <rPh sb="0" eb="1">
      <t>ナカ</t>
    </rPh>
    <rPh sb="1" eb="3">
      <t>サンカン</t>
    </rPh>
    <rPh sb="3" eb="5">
      <t>チイキ</t>
    </rPh>
    <rPh sb="5" eb="6">
      <t>トウ</t>
    </rPh>
    <rPh sb="10" eb="13">
      <t>ショウキボ</t>
    </rPh>
    <rPh sb="13" eb="16">
      <t>ジギョウショ</t>
    </rPh>
    <rPh sb="16" eb="18">
      <t>カサン</t>
    </rPh>
    <phoneticPr fontId="1"/>
  </si>
  <si>
    <t>中山間地域等に居住する者へのサービス提供加算</t>
    <rPh sb="0" eb="1">
      <t>ナカ</t>
    </rPh>
    <rPh sb="1" eb="3">
      <t>サンカン</t>
    </rPh>
    <rPh sb="3" eb="5">
      <t>チイキ</t>
    </rPh>
    <rPh sb="5" eb="6">
      <t>トウ</t>
    </rPh>
    <rPh sb="7" eb="9">
      <t>キョジュウ</t>
    </rPh>
    <rPh sb="11" eb="12">
      <t>モノ</t>
    </rPh>
    <rPh sb="18" eb="20">
      <t>テイキョウ</t>
    </rPh>
    <rPh sb="20" eb="22">
      <t>カサン</t>
    </rPh>
    <phoneticPr fontId="1"/>
  </si>
  <si>
    <r>
      <t>訪問型サービスＡ（基準緩和型・緩和した基準によるサービス）サービスコード表（</t>
    </r>
    <r>
      <rPr>
        <sz val="10"/>
        <color rgb="FFFF0000"/>
        <rFont val="メイリオ"/>
      </rPr>
      <t>研修修了者</t>
    </r>
    <r>
      <rPr>
        <sz val="10"/>
        <color auto="1"/>
        <rFont val="メイリオ"/>
      </rPr>
      <t>）</t>
    </r>
    <rPh sb="0" eb="2">
      <t>ホウモン</t>
    </rPh>
    <rPh sb="2" eb="3">
      <t>ガタ</t>
    </rPh>
    <rPh sb="9" eb="11">
      <t>キジュン</t>
    </rPh>
    <rPh sb="11" eb="13">
      <t>カンワ</t>
    </rPh>
    <rPh sb="13" eb="14">
      <t>ガタ</t>
    </rPh>
    <rPh sb="15" eb="17">
      <t>カンワ</t>
    </rPh>
    <rPh sb="19" eb="21">
      <t>キジュン</t>
    </rPh>
    <rPh sb="36" eb="37">
      <t>ヒョウ</t>
    </rPh>
    <rPh sb="38" eb="40">
      <t>ケンシュウ</t>
    </rPh>
    <rPh sb="40" eb="43">
      <t>シュウリョウシャ</t>
    </rPh>
    <phoneticPr fontId="1"/>
  </si>
  <si>
    <t>訪問型独自サービスⅤ/3・3割負担</t>
    <rPh sb="0" eb="2">
      <t>ホウモン</t>
    </rPh>
    <rPh sb="2" eb="3">
      <t>ガタ</t>
    </rPh>
    <rPh sb="3" eb="5">
      <t>ドクジ</t>
    </rPh>
    <phoneticPr fontId="1"/>
  </si>
  <si>
    <t>訪問型独自サービスⅤ/2・業務計画減算　2割負担</t>
    <rPh sb="0" eb="2">
      <t>ホウモン</t>
    </rPh>
    <rPh sb="2" eb="3">
      <t>ガタ</t>
    </rPh>
    <rPh sb="3" eb="5">
      <t>ドクジ</t>
    </rPh>
    <rPh sb="13" eb="15">
      <t>ギョウム</t>
    </rPh>
    <rPh sb="15" eb="17">
      <t>ケイカク</t>
    </rPh>
    <phoneticPr fontId="1"/>
  </si>
  <si>
    <t>通所型独自サービス処遇改善加算Ⅱ１２</t>
    <rPh sb="0" eb="2">
      <t>ツウショ</t>
    </rPh>
    <rPh sb="2" eb="3">
      <t>ガタ</t>
    </rPh>
    <rPh sb="9" eb="11">
      <t>ショグウ</t>
    </rPh>
    <rPh sb="11" eb="13">
      <t>カイゼン</t>
    </rPh>
    <rPh sb="13" eb="15">
      <t>カサン</t>
    </rPh>
    <phoneticPr fontId="1"/>
  </si>
  <si>
    <t>所定単位数の　5％　加算</t>
    <rPh sb="0" eb="2">
      <t>ショテイ</t>
    </rPh>
    <rPh sb="2" eb="5">
      <t>タンイスウ</t>
    </rPh>
    <rPh sb="10" eb="12">
      <t>カサン</t>
    </rPh>
    <phoneticPr fontId="1"/>
  </si>
  <si>
    <t>訪問型独自サービス１　日割</t>
    <rPh sb="0" eb="2">
      <t>ホウモン</t>
    </rPh>
    <rPh sb="2" eb="3">
      <t>ガタ</t>
    </rPh>
    <rPh sb="11" eb="13">
      <t>ヒワ</t>
    </rPh>
    <phoneticPr fontId="1"/>
  </si>
  <si>
    <t>訪問型独自サービス小規模事業所加算</t>
    <rPh sb="0" eb="2">
      <t>ホウモン</t>
    </rPh>
    <rPh sb="2" eb="3">
      <t>ガタ</t>
    </rPh>
    <rPh sb="9" eb="12">
      <t>ショウキボ</t>
    </rPh>
    <rPh sb="12" eb="15">
      <t>ジギョウショ</t>
    </rPh>
    <rPh sb="15" eb="17">
      <t>カサン</t>
    </rPh>
    <phoneticPr fontId="1"/>
  </si>
  <si>
    <t>訪問型独自サービス特別地域加算</t>
    <rPh sb="0" eb="2">
      <t>ホウモン</t>
    </rPh>
    <rPh sb="2" eb="3">
      <t>ガタ</t>
    </rPh>
    <rPh sb="9" eb="11">
      <t>トクベツ</t>
    </rPh>
    <rPh sb="11" eb="13">
      <t>チイキ</t>
    </rPh>
    <rPh sb="13" eb="15">
      <t>カサン</t>
    </rPh>
    <phoneticPr fontId="1"/>
  </si>
  <si>
    <t>訪問型独自サービス処遇改善加算Ⅰ２</t>
  </si>
  <si>
    <t>訪問型独自サービスⅡ/2・業務計画減算　3割負担</t>
    <rPh sb="0" eb="2">
      <t>ホウモン</t>
    </rPh>
    <rPh sb="2" eb="3">
      <t>ガタ</t>
    </rPh>
    <rPh sb="3" eb="5">
      <t>ドクジ</t>
    </rPh>
    <rPh sb="13" eb="15">
      <t>ギョウム</t>
    </rPh>
    <rPh sb="15" eb="17">
      <t>ケイカク</t>
    </rPh>
    <phoneticPr fontId="1"/>
  </si>
  <si>
    <t>訪問型独自サービス中山間地域等提供加算</t>
    <rPh sb="0" eb="2">
      <t>ホウモン</t>
    </rPh>
    <rPh sb="2" eb="3">
      <t>ガタ</t>
    </rPh>
    <rPh sb="9" eb="10">
      <t>チュウ</t>
    </rPh>
    <rPh sb="10" eb="12">
      <t>ヤマアイ</t>
    </rPh>
    <rPh sb="12" eb="14">
      <t>チイキ</t>
    </rPh>
    <rPh sb="14" eb="15">
      <t>トウ</t>
    </rPh>
    <rPh sb="15" eb="17">
      <t>テイキョウ</t>
    </rPh>
    <rPh sb="17" eb="19">
      <t>カサン</t>
    </rPh>
    <phoneticPr fontId="1"/>
  </si>
  <si>
    <t>訪問型独自サービス初回加算</t>
    <rPh sb="0" eb="2">
      <t>ホウモン</t>
    </rPh>
    <rPh sb="2" eb="3">
      <t>ガタ</t>
    </rPh>
    <rPh sb="9" eb="11">
      <t>ショカイ</t>
    </rPh>
    <rPh sb="11" eb="13">
      <t>カサン</t>
    </rPh>
    <phoneticPr fontId="1"/>
  </si>
  <si>
    <t>（１）サービス提供体制強化加算（Ⅰ）</t>
  </si>
  <si>
    <t>訪問型独自サービス処遇改善加算Ⅲ</t>
    <rPh sb="0" eb="2">
      <t>ホウモン</t>
    </rPh>
    <rPh sb="2" eb="3">
      <t>ガタ</t>
    </rPh>
    <rPh sb="9" eb="11">
      <t>ショグウ</t>
    </rPh>
    <rPh sb="11" eb="13">
      <t>カイゼン</t>
    </rPh>
    <rPh sb="13" eb="15">
      <t>カサン</t>
    </rPh>
    <phoneticPr fontId="1"/>
  </si>
  <si>
    <t>訪問型独自サービスⅤ/3・1割負担</t>
    <rPh sb="0" eb="2">
      <t>ホウモン</t>
    </rPh>
    <rPh sb="2" eb="3">
      <t>ガタ</t>
    </rPh>
    <rPh sb="3" eb="5">
      <t>ドクジ</t>
    </rPh>
    <phoneticPr fontId="1"/>
  </si>
  <si>
    <t>訪問型独自サービス初回加算/2　3割負担</t>
    <rPh sb="0" eb="2">
      <t>ホウモン</t>
    </rPh>
    <rPh sb="2" eb="3">
      <t>ガタ</t>
    </rPh>
    <rPh sb="3" eb="5">
      <t>ドクジ</t>
    </rPh>
    <rPh sb="9" eb="11">
      <t>ショカイ</t>
    </rPh>
    <rPh sb="11" eb="13">
      <t>カサン</t>
    </rPh>
    <rPh sb="17" eb="18">
      <t>ワリ</t>
    </rPh>
    <rPh sb="18" eb="20">
      <t>フタン</t>
    </rPh>
    <phoneticPr fontId="1"/>
  </si>
  <si>
    <t>※月８回までの利用</t>
  </si>
  <si>
    <t>所定単位数の　 5％　加算</t>
  </si>
  <si>
    <t>（１）介護職員処遇改善加算（Ⅰ）イ</t>
    <rPh sb="3" eb="5">
      <t>カイゴ</t>
    </rPh>
    <rPh sb="5" eb="7">
      <t>ショクイン</t>
    </rPh>
    <rPh sb="7" eb="9">
      <t>ショグウ</t>
    </rPh>
    <rPh sb="9" eb="11">
      <t>カイゼン</t>
    </rPh>
    <rPh sb="11" eb="13">
      <t>カサン</t>
    </rPh>
    <phoneticPr fontId="1"/>
  </si>
  <si>
    <t>（２）口腔機能向上加算（Ⅱ）</t>
  </si>
  <si>
    <t>事業対象者・要支援１　　　　　　　　　　　　　　　　　　　　　　　　　　　　</t>
    <rPh sb="0" eb="2">
      <t>ジギョウ</t>
    </rPh>
    <rPh sb="2" eb="4">
      <t>タイショウ</t>
    </rPh>
    <rPh sb="4" eb="5">
      <t>シャ</t>
    </rPh>
    <rPh sb="6" eb="9">
      <t>ヨウシエン</t>
    </rPh>
    <phoneticPr fontId="1"/>
  </si>
  <si>
    <t>200単位加算（3割負担）</t>
    <rPh sb="3" eb="5">
      <t>タンイ</t>
    </rPh>
    <rPh sb="5" eb="7">
      <t>カサン</t>
    </rPh>
    <rPh sb="9" eb="10">
      <t>ワリ</t>
    </rPh>
    <rPh sb="10" eb="12">
      <t>フタン</t>
    </rPh>
    <phoneticPr fontId="1"/>
  </si>
  <si>
    <t>訪問型独自サービスⅤ/2　1割負担</t>
    <rPh sb="0" eb="2">
      <t>ホウモン</t>
    </rPh>
    <rPh sb="2" eb="3">
      <t>ガタ</t>
    </rPh>
    <rPh sb="3" eb="5">
      <t>ドクジ</t>
    </rPh>
    <phoneticPr fontId="1"/>
  </si>
  <si>
    <t>事業対象者・要支援１</t>
    <rPh sb="0" eb="2">
      <t>ジギョウ</t>
    </rPh>
    <rPh sb="2" eb="5">
      <t>タイショウシャ</t>
    </rPh>
    <rPh sb="6" eb="9">
      <t>ヨウシエン</t>
    </rPh>
    <phoneticPr fontId="1"/>
  </si>
  <si>
    <t>訪問型独自サービスⅡ/2・虐待防止減算　3割負担</t>
    <rPh sb="0" eb="2">
      <t>ホウモン</t>
    </rPh>
    <rPh sb="2" eb="3">
      <t>ガタ</t>
    </rPh>
    <rPh sb="3" eb="5">
      <t>ドクジ</t>
    </rPh>
    <phoneticPr fontId="1"/>
  </si>
  <si>
    <t>事業対象者・要支援１・２（週２回程度）（3割負担）</t>
    <rPh sb="0" eb="2">
      <t>ジギョウ</t>
    </rPh>
    <rPh sb="2" eb="4">
      <t>タイショウ</t>
    </rPh>
    <rPh sb="4" eb="5">
      <t>シャ</t>
    </rPh>
    <rPh sb="6" eb="9">
      <t>ヨウシエン</t>
    </rPh>
    <rPh sb="13" eb="14">
      <t>シュウ</t>
    </rPh>
    <rPh sb="15" eb="16">
      <t>カイ</t>
    </rPh>
    <rPh sb="16" eb="18">
      <t>テイド</t>
    </rPh>
    <phoneticPr fontId="1"/>
  </si>
  <si>
    <t>事業対象者・要支援２</t>
    <rPh sb="0" eb="2">
      <t>ジギョウ</t>
    </rPh>
    <rPh sb="2" eb="5">
      <t>タイショウシャ</t>
    </rPh>
    <rPh sb="6" eb="9">
      <t>ヨウシエン</t>
    </rPh>
    <phoneticPr fontId="1"/>
  </si>
  <si>
    <t>所定単位数の　270/1000　加算</t>
  </si>
  <si>
    <t>通所型独自サービス同一建物減算１</t>
    <rPh sb="0" eb="2">
      <t>ツウショ</t>
    </rPh>
    <rPh sb="2" eb="3">
      <t>ガタ</t>
    </rPh>
    <rPh sb="9" eb="11">
      <t>ドウイツ</t>
    </rPh>
    <rPh sb="11" eb="13">
      <t>タテモノ</t>
    </rPh>
    <rPh sb="13" eb="15">
      <t>ゲンザン</t>
    </rPh>
    <phoneticPr fontId="1"/>
  </si>
  <si>
    <t>所定単位数の　15％　加算</t>
  </si>
  <si>
    <t>200単位加算（2割負担）</t>
    <rPh sb="3" eb="5">
      <t>タンイ</t>
    </rPh>
    <rPh sb="5" eb="7">
      <t>カサン</t>
    </rPh>
    <rPh sb="9" eb="10">
      <t>ワリ</t>
    </rPh>
    <rPh sb="10" eb="12">
      <t>フタン</t>
    </rPh>
    <phoneticPr fontId="1"/>
  </si>
  <si>
    <t>訪問型独自サービスⅤ/3・虐待防止減算　3割負担</t>
    <rPh sb="0" eb="2">
      <t>ホウモン</t>
    </rPh>
    <rPh sb="2" eb="3">
      <t>ガタ</t>
    </rPh>
    <rPh sb="3" eb="5">
      <t>ドクジ</t>
    </rPh>
    <rPh sb="13" eb="15">
      <t>ギャクタイ</t>
    </rPh>
    <rPh sb="15" eb="17">
      <t>ボウシ</t>
    </rPh>
    <rPh sb="17" eb="19">
      <t>ゲンサン</t>
    </rPh>
    <phoneticPr fontId="1"/>
  </si>
  <si>
    <t>訪問型独自サービスⅤ/2　2割負担</t>
    <rPh sb="0" eb="2">
      <t>ホウモン</t>
    </rPh>
    <rPh sb="2" eb="3">
      <t>ガタ</t>
    </rPh>
    <rPh sb="3" eb="5">
      <t>ドクジ</t>
    </rPh>
    <phoneticPr fontId="1"/>
  </si>
  <si>
    <t>定員超過の場合</t>
    <rPh sb="0" eb="2">
      <t>テイイン</t>
    </rPh>
    <rPh sb="2" eb="4">
      <t>チョウカ</t>
    </rPh>
    <rPh sb="5" eb="7">
      <t>バアイ</t>
    </rPh>
    <phoneticPr fontId="1"/>
  </si>
  <si>
    <t>看護・介護職員が欠員の場合</t>
    <rPh sb="0" eb="2">
      <t>カンゴ</t>
    </rPh>
    <rPh sb="3" eb="5">
      <t>カイゴ</t>
    </rPh>
    <rPh sb="5" eb="7">
      <t>ショクイン</t>
    </rPh>
    <rPh sb="8" eb="10">
      <t>ケツイン</t>
    </rPh>
    <rPh sb="11" eb="13">
      <t>バアイ</t>
    </rPh>
    <phoneticPr fontId="1"/>
  </si>
  <si>
    <t>×７０％</t>
  </si>
  <si>
    <t>イ　通所型サービス費（独自）</t>
    <rPh sb="2" eb="4">
      <t>ツウショ</t>
    </rPh>
    <rPh sb="4" eb="5">
      <t>ガタ</t>
    </rPh>
    <rPh sb="9" eb="10">
      <t>ヒ</t>
    </rPh>
    <phoneticPr fontId="1"/>
  </si>
  <si>
    <t>通所型独自サービス１</t>
    <rPh sb="0" eb="2">
      <t>ツウショ</t>
    </rPh>
    <rPh sb="2" eb="3">
      <t>ガタ</t>
    </rPh>
    <rPh sb="3" eb="5">
      <t>ドクジ</t>
    </rPh>
    <phoneticPr fontId="1"/>
  </si>
  <si>
    <t>高齢者虐待防止措置未実施減算・
業務継続計画未算定減算　
3727単位－(虐待防止減算・業務計画減算)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</si>
  <si>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40" eb="41">
      <t>オコナ</t>
    </rPh>
    <rPh sb="42" eb="44">
      <t>バアイ</t>
    </rPh>
    <phoneticPr fontId="1"/>
  </si>
  <si>
    <t>通所型独自サービス２</t>
    <rPh sb="0" eb="2">
      <t>ツウショ</t>
    </rPh>
    <rPh sb="2" eb="3">
      <t>ガタ</t>
    </rPh>
    <phoneticPr fontId="1"/>
  </si>
  <si>
    <t>（２）介護職員処遇改善加算（Ⅰ）ロ</t>
  </si>
  <si>
    <t>訪問型独自サービスⅢ/2・虐待防止減算　3割負担</t>
    <rPh sb="0" eb="2">
      <t>ホウモン</t>
    </rPh>
    <rPh sb="2" eb="3">
      <t>ガタ</t>
    </rPh>
    <rPh sb="3" eb="5">
      <t>ドクジ</t>
    </rPh>
    <phoneticPr fontId="1"/>
  </si>
  <si>
    <t>通所型独自サービス中山間地域等提供加算</t>
    <rPh sb="0" eb="2">
      <t>ツウショ</t>
    </rPh>
    <rPh sb="2" eb="3">
      <t>ガタ</t>
    </rPh>
    <rPh sb="9" eb="10">
      <t>チュウ</t>
    </rPh>
    <rPh sb="10" eb="12">
      <t>ヤマアイ</t>
    </rPh>
    <rPh sb="12" eb="14">
      <t>チイキ</t>
    </rPh>
    <rPh sb="14" eb="15">
      <t>トウ</t>
    </rPh>
    <rPh sb="15" eb="17">
      <t>テイキョウ</t>
    </rPh>
    <rPh sb="17" eb="19">
      <t>カサン</t>
    </rPh>
    <phoneticPr fontId="1"/>
  </si>
  <si>
    <t>所定単位数の　15％　減算</t>
    <rPh sb="0" eb="2">
      <t>ショテイ</t>
    </rPh>
    <rPh sb="2" eb="4">
      <t>タンイ</t>
    </rPh>
    <rPh sb="4" eb="5">
      <t>スウ</t>
    </rPh>
    <rPh sb="11" eb="13">
      <t>ゲンサン</t>
    </rPh>
    <phoneticPr fontId="1"/>
  </si>
  <si>
    <t>２　通所型サービス（独自）サービスコード表</t>
  </si>
  <si>
    <t>通所型独自サービス若年性認知症受入加算</t>
    <rPh sb="0" eb="2">
      <t>ツウショ</t>
    </rPh>
    <rPh sb="2" eb="3">
      <t>ガタ</t>
    </rPh>
    <rPh sb="9" eb="12">
      <t>ジャクネンセイ</t>
    </rPh>
    <rPh sb="12" eb="15">
      <t>ニンチショウ</t>
    </rPh>
    <rPh sb="15" eb="17">
      <t>ウケイレ</t>
    </rPh>
    <rPh sb="17" eb="19">
      <t>カサン</t>
    </rPh>
    <phoneticPr fontId="1"/>
  </si>
  <si>
    <t>通所型独自生活向上グループ活動加算</t>
    <rPh sb="0" eb="2">
      <t>ツウショ</t>
    </rPh>
    <rPh sb="2" eb="3">
      <t>ガタ</t>
    </rPh>
    <rPh sb="5" eb="7">
      <t>セイカツ</t>
    </rPh>
    <rPh sb="7" eb="9">
      <t>コウジョウ</t>
    </rPh>
    <rPh sb="13" eb="15">
      <t>カツドウ</t>
    </rPh>
    <rPh sb="15" eb="17">
      <t>カサン</t>
    </rPh>
    <phoneticPr fontId="1"/>
  </si>
  <si>
    <t>※週２回を超える程度のプランの者が月14回以上利用した場合（日割）</t>
  </si>
  <si>
    <t>通所型独自サービス提供体制加算Ⅱ１</t>
    <rPh sb="0" eb="2">
      <t>ツウショ</t>
    </rPh>
    <rPh sb="2" eb="3">
      <t>ガタ</t>
    </rPh>
    <rPh sb="9" eb="11">
      <t>テイキョウ</t>
    </rPh>
    <rPh sb="11" eb="13">
      <t>タイセイ</t>
    </rPh>
    <rPh sb="13" eb="15">
      <t>カサン</t>
    </rPh>
    <phoneticPr fontId="1"/>
  </si>
  <si>
    <t>ワ　初回加算</t>
    <rPh sb="2" eb="4">
      <t>ショカイ</t>
    </rPh>
    <rPh sb="4" eb="6">
      <t>カサン</t>
    </rPh>
    <phoneticPr fontId="1"/>
  </si>
  <si>
    <t>訪問型独自サービスⅢ/2・日割・業務計画減算　2割負担</t>
    <rPh sb="13" eb="15">
      <t>ヒワ</t>
    </rPh>
    <rPh sb="16" eb="18">
      <t>ギョウム</t>
    </rPh>
    <rPh sb="18" eb="20">
      <t>ケイカク</t>
    </rPh>
    <phoneticPr fontId="1"/>
  </si>
  <si>
    <t>訪問型独自サービスⅡ/2・虐待防止減算・業務計画減算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</si>
  <si>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所定単位数の　117/1000　加算</t>
    <rPh sb="0" eb="2">
      <t>ショテイ</t>
    </rPh>
    <rPh sb="2" eb="5">
      <t>タンイスウ</t>
    </rPh>
    <rPh sb="16" eb="18">
      <t>カサン</t>
    </rPh>
    <phoneticPr fontId="1"/>
  </si>
  <si>
    <t>業務継続計画未算定減算　×99％</t>
    <rPh sb="0" eb="2">
      <t>ギョウム</t>
    </rPh>
    <rPh sb="2" eb="4">
      <t>ケイゾク</t>
    </rPh>
    <rPh sb="4" eb="6">
      <t>ケイカク</t>
    </rPh>
    <rPh sb="6" eb="7">
      <t>ミ</t>
    </rPh>
    <rPh sb="7" eb="9">
      <t>サンテイ</t>
    </rPh>
    <rPh sb="9" eb="11">
      <t>ゲンサン</t>
    </rPh>
    <phoneticPr fontId="1"/>
  </si>
  <si>
    <t>通所型独自サービス１・人欠</t>
    <rPh sb="0" eb="2">
      <t>ツウショ</t>
    </rPh>
    <rPh sb="2" eb="3">
      <t>ガタ</t>
    </rPh>
    <rPh sb="11" eb="12">
      <t>ジン</t>
    </rPh>
    <rPh sb="12" eb="13">
      <t>ケツ</t>
    </rPh>
    <phoneticPr fontId="1"/>
  </si>
  <si>
    <t>（３）介護職員処遇改善加算（Ⅱ）イ</t>
    <rPh sb="3" eb="5">
      <t>カイゴ</t>
    </rPh>
    <rPh sb="5" eb="7">
      <t>ショクイン</t>
    </rPh>
    <rPh sb="7" eb="9">
      <t>ショグウ</t>
    </rPh>
    <rPh sb="9" eb="11">
      <t>カイゼン</t>
    </rPh>
    <rPh sb="11" eb="13">
      <t>カサン</t>
    </rPh>
    <phoneticPr fontId="1"/>
  </si>
  <si>
    <t xml:space="preserve">訪問型独自業務継続計画未策定減算１３日割 </t>
  </si>
  <si>
    <t>訪問型独自サービスⅡ/3・虐待防止減算　1割負担</t>
    <rPh sb="0" eb="2">
      <t>ホウモン</t>
    </rPh>
    <rPh sb="2" eb="3">
      <t>ガタ</t>
    </rPh>
    <rPh sb="3" eb="5">
      <t>ドクジ</t>
    </rPh>
    <rPh sb="13" eb="15">
      <t>ギャクタイ</t>
    </rPh>
    <rPh sb="15" eb="17">
      <t>ボウシ</t>
    </rPh>
    <rPh sb="17" eb="19">
      <t>ゲンサン</t>
    </rPh>
    <phoneticPr fontId="1"/>
  </si>
  <si>
    <t>※週１回程度のプランの者が月５回以上利用した場合</t>
  </si>
  <si>
    <t>訪問型独自サービスⅠ/3・日割・虐待防止減算・業務計画減算　1割負担</t>
    <rPh sb="16" eb="18">
      <t>ギャクタイ</t>
    </rPh>
    <rPh sb="18" eb="20">
      <t>ボウシ</t>
    </rPh>
    <rPh sb="20" eb="22">
      <t>ゲンサン</t>
    </rPh>
    <phoneticPr fontId="1"/>
  </si>
  <si>
    <t>通所型独自サービス高齢者虐待防止措置未実施減算２日割り</t>
    <rPh sb="9" eb="12">
      <t>コウレイシャ</t>
    </rPh>
    <rPh sb="12" eb="14">
      <t>ギャクタイ</t>
    </rPh>
    <rPh sb="14" eb="16">
      <t>ボウシ</t>
    </rPh>
    <rPh sb="16" eb="18">
      <t>ソチ</t>
    </rPh>
    <rPh sb="18" eb="21">
      <t>ミジッシ</t>
    </rPh>
    <rPh sb="21" eb="23">
      <t>ゲンサン</t>
    </rPh>
    <rPh sb="24" eb="26">
      <t>ヒワ</t>
    </rPh>
    <phoneticPr fontId="1"/>
  </si>
  <si>
    <t>訪問型独自サービスⅠ/3・虐待防止減算・業務計画減算　2割負担</t>
    <rPh sb="13" eb="15">
      <t>ギャクタイ</t>
    </rPh>
    <rPh sb="15" eb="17">
      <t>ボウシ</t>
    </rPh>
    <rPh sb="17" eb="19">
      <t>ゲンサン</t>
    </rPh>
    <phoneticPr fontId="1"/>
  </si>
  <si>
    <t>定員超過の場合</t>
  </si>
  <si>
    <r>
      <t>ヌ</t>
    </r>
    <r>
      <rPr>
        <sz val="11"/>
        <color theme="1"/>
        <rFont val="メイリオ"/>
      </rPr>
      <t>　生活機能向上連携加算</t>
    </r>
  </si>
  <si>
    <t>の利用者20人以上にサービスを行う場合</t>
  </si>
  <si>
    <t>訪問型独自サービスⅤ/2・虐待防止減算　3割負担</t>
    <rPh sb="0" eb="2">
      <t>ホウモン</t>
    </rPh>
    <rPh sb="2" eb="3">
      <t>ガタ</t>
    </rPh>
    <rPh sb="3" eb="5">
      <t>ドクジ</t>
    </rPh>
    <phoneticPr fontId="1"/>
  </si>
  <si>
    <t>要支援２（週２回を超える程度）（2割負担）</t>
    <rPh sb="0" eb="3">
      <t>ヨウシエン</t>
    </rPh>
    <rPh sb="5" eb="6">
      <t>シュウ</t>
    </rPh>
    <rPh sb="7" eb="8">
      <t>カイ</t>
    </rPh>
    <rPh sb="9" eb="10">
      <t>コ</t>
    </rPh>
    <rPh sb="12" eb="14">
      <t>テイド</t>
    </rPh>
    <phoneticPr fontId="1"/>
  </si>
  <si>
    <t>A3</t>
  </si>
  <si>
    <t>訪問型独自サービスⅠ/2　1割負担</t>
    <rPh sb="0" eb="2">
      <t>ホウモン</t>
    </rPh>
    <rPh sb="2" eb="3">
      <t>ガタ</t>
    </rPh>
    <rPh sb="3" eb="5">
      <t>ドクジ</t>
    </rPh>
    <phoneticPr fontId="1"/>
  </si>
  <si>
    <t>訪問型独自サービスⅢ/2・日割・虐待防止減算・業務計画減算　3割負担</t>
    <rPh sb="13" eb="15">
      <t>ヒワ</t>
    </rPh>
    <rPh sb="16" eb="18">
      <t>ギャクタイ</t>
    </rPh>
    <rPh sb="18" eb="20">
      <t>ボウシ</t>
    </rPh>
    <rPh sb="20" eb="22">
      <t>ゲンサン</t>
    </rPh>
    <rPh sb="23" eb="25">
      <t>ギョウム</t>
    </rPh>
    <rPh sb="25" eb="27">
      <t>ケイカク</t>
    </rPh>
    <phoneticPr fontId="1"/>
  </si>
  <si>
    <t>訪問型独自サービス初回加算/2　1割負担</t>
    <rPh sb="0" eb="2">
      <t>ホウモン</t>
    </rPh>
    <rPh sb="2" eb="3">
      <t>ガタ</t>
    </rPh>
    <rPh sb="3" eb="5">
      <t>ドクジ</t>
    </rPh>
    <rPh sb="9" eb="11">
      <t>ショカイ</t>
    </rPh>
    <rPh sb="11" eb="13">
      <t>カサン</t>
    </rPh>
    <rPh sb="17" eb="18">
      <t>ワリ</t>
    </rPh>
    <rPh sb="18" eb="20">
      <t>フタン</t>
    </rPh>
    <phoneticPr fontId="1"/>
  </si>
  <si>
    <t>訪問型独自サービスⅠ/3　2割負担</t>
    <rPh sb="0" eb="2">
      <t>ホウモン</t>
    </rPh>
    <rPh sb="2" eb="3">
      <t>ガタ</t>
    </rPh>
    <rPh sb="3" eb="5">
      <t>ドクジ</t>
    </rPh>
    <phoneticPr fontId="1"/>
  </si>
  <si>
    <t>訪問型独自サービスⅢ/3・虐待防止減算　3割負担</t>
    <rPh sb="0" eb="2">
      <t>ホウモン</t>
    </rPh>
    <rPh sb="2" eb="3">
      <t>ガタ</t>
    </rPh>
    <rPh sb="3" eb="5">
      <t>ドクジ</t>
    </rPh>
    <rPh sb="13" eb="15">
      <t>ギャクタイ</t>
    </rPh>
    <rPh sb="15" eb="17">
      <t>ボウシ</t>
    </rPh>
    <rPh sb="17" eb="19">
      <t>ゲンサン</t>
    </rPh>
    <phoneticPr fontId="1"/>
  </si>
  <si>
    <t>ヲ　初回加算</t>
    <rPh sb="2" eb="4">
      <t>ショカイ</t>
    </rPh>
    <rPh sb="4" eb="6">
      <t>カサン</t>
    </rPh>
    <phoneticPr fontId="1"/>
  </si>
  <si>
    <t>376単位　減算</t>
    <rPh sb="3" eb="5">
      <t>タンイ</t>
    </rPh>
    <rPh sb="6" eb="7">
      <t>ゲン</t>
    </rPh>
    <rPh sb="7" eb="8">
      <t>サン</t>
    </rPh>
    <phoneticPr fontId="1"/>
  </si>
  <si>
    <t>訪問型独自サービスⅠ/2・日割・虐待防止減算・業務計画減算　1割負担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</si>
  <si>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タ　初回加算</t>
    <rPh sb="2" eb="4">
      <t>ショカイ</t>
    </rPh>
    <rPh sb="4" eb="6">
      <t>カサン</t>
    </rPh>
    <phoneticPr fontId="1"/>
  </si>
  <si>
    <t>訪問型独自サービスⅡ/3・虐待防止減算　3割負担</t>
    <rPh sb="0" eb="2">
      <t>ホウモン</t>
    </rPh>
    <rPh sb="2" eb="3">
      <t>ガタ</t>
    </rPh>
    <rPh sb="3" eb="5">
      <t>ドクジ</t>
    </rPh>
    <rPh sb="13" eb="15">
      <t>ギャクタイ</t>
    </rPh>
    <rPh sb="15" eb="17">
      <t>ボウシ</t>
    </rPh>
    <rPh sb="17" eb="19">
      <t>ゲンサン</t>
    </rPh>
    <phoneticPr fontId="1"/>
  </si>
  <si>
    <t>D213</t>
  </si>
  <si>
    <t>訪問型独自サービス生活機能向上加算Ⅰ</t>
  </si>
  <si>
    <t>訪問型独自サービスⅢ/2　2割負担</t>
    <rPh sb="0" eb="2">
      <t>ホウモン</t>
    </rPh>
    <rPh sb="2" eb="3">
      <t>ガタ</t>
    </rPh>
    <rPh sb="3" eb="5">
      <t>ドクジ</t>
    </rPh>
    <phoneticPr fontId="1"/>
  </si>
  <si>
    <t>訪問型独自サービスⅢ/2・日割　1割負担</t>
    <rPh sb="13" eb="15">
      <t>ヒワ</t>
    </rPh>
    <phoneticPr fontId="1"/>
  </si>
  <si>
    <t>（１）生活機能向上連携加算（Ⅰ）</t>
    <rPh sb="3" eb="5">
      <t>セイカツ</t>
    </rPh>
    <rPh sb="5" eb="7">
      <t>キノウ</t>
    </rPh>
    <rPh sb="7" eb="9">
      <t>コウジョウ</t>
    </rPh>
    <rPh sb="9" eb="11">
      <t>レンケイ</t>
    </rPh>
    <rPh sb="11" eb="13">
      <t>カサン</t>
    </rPh>
    <phoneticPr fontId="1"/>
  </si>
  <si>
    <t>（独自）（１）</t>
  </si>
  <si>
    <t>（２）生活機能向上連携加算（Ⅱ）</t>
  </si>
  <si>
    <t>訪問型独自サービスⅡ/3・日割・虐待防止減算　3割負担</t>
    <rPh sb="0" eb="2">
      <t>ホウモン</t>
    </rPh>
    <rPh sb="2" eb="3">
      <t>ガタ</t>
    </rPh>
    <rPh sb="3" eb="5">
      <t>ドクジ</t>
    </rPh>
    <rPh sb="13" eb="15">
      <t>ヒワ</t>
    </rPh>
    <rPh sb="16" eb="18">
      <t>ギャクタイ</t>
    </rPh>
    <rPh sb="18" eb="20">
      <t>ボウシ</t>
    </rPh>
    <rPh sb="20" eb="22">
      <t>ゲンサン</t>
    </rPh>
    <phoneticPr fontId="1"/>
  </si>
  <si>
    <t>訪問型独自サービスⅠ/2　2割負担</t>
    <rPh sb="0" eb="2">
      <t>ホウモン</t>
    </rPh>
    <rPh sb="2" eb="3">
      <t>ガタ</t>
    </rPh>
    <rPh sb="3" eb="5">
      <t>ドクジ</t>
    </rPh>
    <phoneticPr fontId="1"/>
  </si>
  <si>
    <t>訪問型独自サービスⅡ/2　1割負担</t>
    <rPh sb="0" eb="2">
      <t>ホウモン</t>
    </rPh>
    <rPh sb="2" eb="3">
      <t>ガタ</t>
    </rPh>
    <rPh sb="3" eb="5">
      <t>ドクジ</t>
    </rPh>
    <phoneticPr fontId="1"/>
  </si>
  <si>
    <t>（１）口腔機能向上加算（Ⅰ）</t>
  </si>
  <si>
    <t>訪問型独自サービスⅡ/2　2割負担</t>
    <rPh sb="0" eb="2">
      <t>ホウモン</t>
    </rPh>
    <rPh sb="2" eb="3">
      <t>ガタ</t>
    </rPh>
    <rPh sb="3" eb="5">
      <t>ドクジ</t>
    </rPh>
    <phoneticPr fontId="1"/>
  </si>
  <si>
    <t>訪問型独自サービスⅡ/2・日割　1割負担</t>
    <rPh sb="0" eb="2">
      <t>ホウモン</t>
    </rPh>
    <rPh sb="2" eb="3">
      <t>ガタ</t>
    </rPh>
    <rPh sb="3" eb="5">
      <t>ドクジ</t>
    </rPh>
    <rPh sb="13" eb="15">
      <t>ヒワ</t>
    </rPh>
    <phoneticPr fontId="1"/>
  </si>
  <si>
    <t>訪問型独自サービスⅢ/3・日割・虐待防止減算・業務計画減算　1割負担</t>
    <rPh sb="16" eb="18">
      <t>ギャクタイ</t>
    </rPh>
    <rPh sb="18" eb="20">
      <t>ボウシ</t>
    </rPh>
    <rPh sb="20" eb="22">
      <t>ゲンサン</t>
    </rPh>
    <phoneticPr fontId="1"/>
  </si>
  <si>
    <t>訪問型独自サービスⅢ/2　1割負担</t>
    <rPh sb="0" eb="2">
      <t>ホウモン</t>
    </rPh>
    <rPh sb="2" eb="3">
      <t>ガタ</t>
    </rPh>
    <rPh sb="3" eb="5">
      <t>ドクジ</t>
    </rPh>
    <phoneticPr fontId="1"/>
  </si>
  <si>
    <t>訪問型独自業務継続計画未策定減算１１</t>
  </si>
  <si>
    <t>高齢者虐待防止措置未実施減算</t>
  </si>
  <si>
    <t>訪問型独自サービスⅣ/2　1割負担</t>
    <rPh sb="0" eb="2">
      <t>ホウモン</t>
    </rPh>
    <rPh sb="2" eb="3">
      <t>ガタ</t>
    </rPh>
    <rPh sb="3" eb="5">
      <t>ドクジ</t>
    </rPh>
    <phoneticPr fontId="1"/>
  </si>
  <si>
    <t>訪問型独自サービスⅣ/2　2割負担</t>
    <rPh sb="0" eb="2">
      <t>ホウモン</t>
    </rPh>
    <rPh sb="2" eb="3">
      <t>ガタ</t>
    </rPh>
    <rPh sb="3" eb="5">
      <t>ドクジ</t>
    </rPh>
    <phoneticPr fontId="1"/>
  </si>
  <si>
    <t>訪問型独自サービスⅤ/2　3割負担</t>
    <rPh sb="0" eb="2">
      <t>ホウモン</t>
    </rPh>
    <rPh sb="2" eb="3">
      <t>ガタ</t>
    </rPh>
    <rPh sb="3" eb="5">
      <t>ドクジ</t>
    </rPh>
    <phoneticPr fontId="1"/>
  </si>
  <si>
    <t>訪問型独自サービスⅥ/2　2割負担</t>
    <rPh sb="0" eb="2">
      <t>ホウモン</t>
    </rPh>
    <rPh sb="2" eb="3">
      <t>ガタ</t>
    </rPh>
    <rPh sb="3" eb="5">
      <t>ドクジ</t>
    </rPh>
    <phoneticPr fontId="1"/>
  </si>
  <si>
    <t>訪問型独自サービス２　日割</t>
    <rPh sb="0" eb="2">
      <t>ホウモン</t>
    </rPh>
    <rPh sb="2" eb="3">
      <t>ガタ</t>
    </rPh>
    <rPh sb="11" eb="13">
      <t>ヒワ</t>
    </rPh>
    <phoneticPr fontId="1"/>
  </si>
  <si>
    <t>訪問型独自サービスⅠ/3　1割負担</t>
    <rPh sb="0" eb="2">
      <t>ホウモン</t>
    </rPh>
    <rPh sb="2" eb="3">
      <t>ガタ</t>
    </rPh>
    <rPh sb="3" eb="5">
      <t>ドクジ</t>
    </rPh>
    <phoneticPr fontId="1"/>
  </si>
  <si>
    <t>訪問型独自サービスⅠ/3　3割負担</t>
    <rPh sb="0" eb="2">
      <t>ホウモン</t>
    </rPh>
    <rPh sb="2" eb="3">
      <t>ガタ</t>
    </rPh>
    <rPh sb="3" eb="5">
      <t>ドクジ</t>
    </rPh>
    <phoneticPr fontId="1"/>
  </si>
  <si>
    <t>通所型独自サービス提供体制加算Ⅲ１</t>
    <rPh sb="0" eb="2">
      <t>ツウショ</t>
    </rPh>
    <rPh sb="2" eb="3">
      <t>ガタ</t>
    </rPh>
    <rPh sb="9" eb="11">
      <t>テイキョウ</t>
    </rPh>
    <rPh sb="11" eb="13">
      <t>タイセイ</t>
    </rPh>
    <rPh sb="13" eb="15">
      <t>カサン</t>
    </rPh>
    <phoneticPr fontId="1"/>
  </si>
  <si>
    <t>所定単位数の　266/1000　加算</t>
  </si>
  <si>
    <t>200単位　加算</t>
    <rPh sb="3" eb="5">
      <t>タンイ</t>
    </rPh>
    <rPh sb="6" eb="8">
      <t>カサン</t>
    </rPh>
    <phoneticPr fontId="1"/>
  </si>
  <si>
    <t>所定単位数の　105/1000　加算</t>
    <rPh sb="0" eb="2">
      <t>ショテイ</t>
    </rPh>
    <rPh sb="2" eb="5">
      <t>タンイスウ</t>
    </rPh>
    <rPh sb="16" eb="18">
      <t>カサン</t>
    </rPh>
    <phoneticPr fontId="1"/>
  </si>
  <si>
    <r>
      <t>ヘ</t>
    </r>
    <r>
      <rPr>
        <sz val="11"/>
        <color theme="1"/>
        <rFont val="メイリオ"/>
      </rPr>
      <t>　栄養改善加算</t>
    </r>
    <rPh sb="2" eb="4">
      <t>エイヨウ</t>
    </rPh>
    <rPh sb="4" eb="6">
      <t>カイゼン</t>
    </rPh>
    <rPh sb="6" eb="8">
      <t>カサン</t>
    </rPh>
    <phoneticPr fontId="1"/>
  </si>
  <si>
    <t>C211</t>
  </si>
  <si>
    <t>通所型独自サービス送迎未実施減算</t>
    <rPh sb="0" eb="2">
      <t>ツウショ</t>
    </rPh>
    <rPh sb="2" eb="3">
      <t>ガタ</t>
    </rPh>
    <rPh sb="14" eb="16">
      <t>ゲンザン</t>
    </rPh>
    <phoneticPr fontId="1"/>
  </si>
  <si>
    <t>通所型独自サービス提供体制加算Ⅲ２</t>
    <rPh sb="0" eb="2">
      <t>ツウショ</t>
    </rPh>
    <rPh sb="2" eb="3">
      <t>ガタ</t>
    </rPh>
    <rPh sb="9" eb="11">
      <t>テイキョウ</t>
    </rPh>
    <rPh sb="11" eb="13">
      <t>タイセイ</t>
    </rPh>
    <rPh sb="13" eb="15">
      <t>カサン</t>
    </rPh>
    <phoneticPr fontId="1"/>
  </si>
  <si>
    <t>3,621単位</t>
    <rPh sb="5" eb="7">
      <t>タンイ</t>
    </rPh>
    <phoneticPr fontId="1"/>
  </si>
  <si>
    <t>訪問型独自サービスⅢ/3・日割・2割負担</t>
    <rPh sb="0" eb="2">
      <t>ホウモン</t>
    </rPh>
    <rPh sb="2" eb="3">
      <t>ガタ</t>
    </rPh>
    <rPh sb="3" eb="5">
      <t>ドクジ</t>
    </rPh>
    <rPh sb="13" eb="15">
      <t>ヒワ</t>
    </rPh>
    <phoneticPr fontId="1"/>
  </si>
  <si>
    <t>通所型独自サービス１　日割</t>
    <rPh sb="0" eb="2">
      <t>ツウショ</t>
    </rPh>
    <rPh sb="2" eb="3">
      <t>ガタ</t>
    </rPh>
    <rPh sb="11" eb="13">
      <t>ヒワ</t>
    </rPh>
    <phoneticPr fontId="1"/>
  </si>
  <si>
    <t>訪問型独自サービス処遇改善加算Ⅱ２</t>
  </si>
  <si>
    <t>所定単位数の　 5％　加算</t>
    <rPh sb="0" eb="2">
      <t>ショテイ</t>
    </rPh>
    <rPh sb="2" eb="5">
      <t>タンイスウ</t>
    </rPh>
    <rPh sb="11" eb="13">
      <t>カサン</t>
    </rPh>
    <phoneticPr fontId="1"/>
  </si>
  <si>
    <t>所定単位数の　170/1000　加算</t>
  </si>
  <si>
    <t>100単位　加算</t>
    <rPh sb="3" eb="5">
      <t>タンイ</t>
    </rPh>
    <rPh sb="6" eb="8">
      <t>カサン</t>
    </rPh>
    <phoneticPr fontId="1"/>
  </si>
  <si>
    <t>所定単位数の　10％　加算</t>
  </si>
  <si>
    <t>通所型独自業務継続計画未策定減算2</t>
    <rPh sb="5" eb="7">
      <t>ギョウム</t>
    </rPh>
    <rPh sb="7" eb="9">
      <t>ケイゾク</t>
    </rPh>
    <rPh sb="9" eb="11">
      <t>ケイカク</t>
    </rPh>
    <rPh sb="11" eb="14">
      <t>ミサクテイ</t>
    </rPh>
    <rPh sb="14" eb="16">
      <t>ゲンサン</t>
    </rPh>
    <phoneticPr fontId="1"/>
  </si>
  <si>
    <t>訪問型独自サービス特別地域加算　日割</t>
    <rPh sb="0" eb="2">
      <t>ホウモン</t>
    </rPh>
    <rPh sb="2" eb="3">
      <t>ガタ</t>
    </rPh>
    <rPh sb="9" eb="11">
      <t>トクベツ</t>
    </rPh>
    <rPh sb="11" eb="13">
      <t>チイキ</t>
    </rPh>
    <rPh sb="13" eb="15">
      <t>カサン</t>
    </rPh>
    <rPh sb="16" eb="18">
      <t>ヒワ</t>
    </rPh>
    <phoneticPr fontId="1"/>
  </si>
  <si>
    <t>訪問型独自サービス小規模事業所加算　日割</t>
    <rPh sb="0" eb="2">
      <t>ホウモン</t>
    </rPh>
    <rPh sb="2" eb="3">
      <t>ガタ</t>
    </rPh>
    <rPh sb="9" eb="12">
      <t>ショウキボ</t>
    </rPh>
    <rPh sb="12" eb="15">
      <t>ジギョウショ</t>
    </rPh>
    <rPh sb="15" eb="17">
      <t>カサン</t>
    </rPh>
    <rPh sb="18" eb="20">
      <t>ヒワ</t>
    </rPh>
    <phoneticPr fontId="1"/>
  </si>
  <si>
    <t>訪問型独自サービスⅢ/2・日割・虐待防止減算・業務計画減算　1割負担</t>
    <rPh sb="13" eb="15">
      <t>ヒワ</t>
    </rPh>
    <rPh sb="16" eb="18">
      <t>ギャクタイ</t>
    </rPh>
    <rPh sb="18" eb="20">
      <t>ボウシ</t>
    </rPh>
    <rPh sb="20" eb="22">
      <t>ゲンサン</t>
    </rPh>
    <rPh sb="23" eb="25">
      <t>ギョウム</t>
    </rPh>
    <rPh sb="25" eb="27">
      <t>ケイカク</t>
    </rPh>
    <phoneticPr fontId="1"/>
  </si>
  <si>
    <t>訪問型独自サービス中山間地域等加算　日割</t>
    <rPh sb="0" eb="2">
      <t>ホウモン</t>
    </rPh>
    <rPh sb="2" eb="3">
      <t>ガタ</t>
    </rPh>
    <rPh sb="9" eb="10">
      <t>チュウ</t>
    </rPh>
    <rPh sb="10" eb="12">
      <t>ヤマアイ</t>
    </rPh>
    <rPh sb="12" eb="14">
      <t>チイキ</t>
    </rPh>
    <rPh sb="14" eb="15">
      <t>トウ</t>
    </rPh>
    <rPh sb="15" eb="17">
      <t>カサン</t>
    </rPh>
    <rPh sb="18" eb="20">
      <t>ヒワ</t>
    </rPh>
    <phoneticPr fontId="1"/>
  </si>
  <si>
    <t>通所型独自サービス中山間地域等加算　日割</t>
    <rPh sb="0" eb="2">
      <t>ツウショ</t>
    </rPh>
    <rPh sb="2" eb="3">
      <t>ガタ</t>
    </rPh>
    <rPh sb="9" eb="10">
      <t>チュウ</t>
    </rPh>
    <rPh sb="10" eb="12">
      <t>ヤマアイ</t>
    </rPh>
    <rPh sb="12" eb="14">
      <t>チイキ</t>
    </rPh>
    <rPh sb="14" eb="15">
      <t>トウ</t>
    </rPh>
    <rPh sb="15" eb="17">
      <t>カサン</t>
    </rPh>
    <rPh sb="18" eb="20">
      <t>ヒワ</t>
    </rPh>
    <phoneticPr fontId="1"/>
  </si>
  <si>
    <t>※週１回程度のプランの者が月５回以上利用した場合（日割）</t>
  </si>
  <si>
    <t>訪問型独自サービスⅠ/2・日割・2割負担</t>
    <rPh sb="0" eb="2">
      <t>ホウモン</t>
    </rPh>
    <rPh sb="2" eb="3">
      <t>ガタ</t>
    </rPh>
    <rPh sb="3" eb="5">
      <t>ドクジ</t>
    </rPh>
    <rPh sb="13" eb="15">
      <t>ヒワ</t>
    </rPh>
    <phoneticPr fontId="1"/>
  </si>
  <si>
    <t>所定単位数の　115/1000　加算</t>
    <rPh sb="0" eb="2">
      <t>ショテイ</t>
    </rPh>
    <rPh sb="2" eb="5">
      <t>タンイスウ</t>
    </rPh>
    <rPh sb="16" eb="18">
      <t>カサン</t>
    </rPh>
    <phoneticPr fontId="1"/>
  </si>
  <si>
    <t>高齢者虐待防止措置未実施減算・
業務継続計画未算定減算　
1176単位－(虐待防止減算・業務計画減算)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</si>
  <si>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C212</t>
  </si>
  <si>
    <t>752単位　減算</t>
    <rPh sb="3" eb="5">
      <t>タンイ</t>
    </rPh>
    <rPh sb="6" eb="7">
      <t>ゲン</t>
    </rPh>
    <rPh sb="7" eb="8">
      <t>サン</t>
    </rPh>
    <phoneticPr fontId="1"/>
  </si>
  <si>
    <t>訪問型独自サービスⅠ/3・虐待防止減算　3割負担</t>
    <rPh sb="0" eb="2">
      <t>ホウモン</t>
    </rPh>
    <rPh sb="2" eb="3">
      <t>ガタ</t>
    </rPh>
    <rPh sb="3" eb="5">
      <t>ドクジ</t>
    </rPh>
    <rPh sb="13" eb="15">
      <t>ギャクタイ</t>
    </rPh>
    <rPh sb="15" eb="17">
      <t>ボウシ</t>
    </rPh>
    <rPh sb="17" eb="19">
      <t>ゲンサン</t>
    </rPh>
    <phoneticPr fontId="1"/>
  </si>
  <si>
    <t>訪問型独自サービスⅤ/3・2割負担</t>
    <rPh sb="0" eb="2">
      <t>ホウモン</t>
    </rPh>
    <rPh sb="2" eb="3">
      <t>ガタ</t>
    </rPh>
    <rPh sb="3" eb="5">
      <t>ドクジ</t>
    </rPh>
    <phoneticPr fontId="1"/>
  </si>
  <si>
    <t>訪問型独自サービスⅡ/3・虐待防止減算・業務計画減算　2割負担</t>
    <rPh sb="13" eb="15">
      <t>ギャクタイ</t>
    </rPh>
    <rPh sb="15" eb="17">
      <t>ボウシ</t>
    </rPh>
    <rPh sb="17" eb="19">
      <t>ゲンサン</t>
    </rPh>
    <phoneticPr fontId="1"/>
  </si>
  <si>
    <t>訪問型独自サービス処遇改善加算Ⅰ１</t>
    <rPh sb="0" eb="2">
      <t>ホウモン</t>
    </rPh>
    <rPh sb="2" eb="3">
      <t>ガタ</t>
    </rPh>
    <rPh sb="9" eb="11">
      <t>ショグウ</t>
    </rPh>
    <rPh sb="11" eb="13">
      <t>カイゼン</t>
    </rPh>
    <rPh sb="13" eb="15">
      <t>カサン</t>
    </rPh>
    <phoneticPr fontId="1"/>
  </si>
  <si>
    <t>通所型独自サービス口腔機能向上加算Ⅰ</t>
    <rPh sb="0" eb="2">
      <t>ツウショ</t>
    </rPh>
    <rPh sb="2" eb="3">
      <t>ガタ</t>
    </rPh>
    <rPh sb="9" eb="11">
      <t>コウコウ</t>
    </rPh>
    <rPh sb="11" eb="13">
      <t>キノウ</t>
    </rPh>
    <rPh sb="13" eb="15">
      <t>コウジョウ</t>
    </rPh>
    <rPh sb="15" eb="17">
      <t>カサン</t>
    </rPh>
    <phoneticPr fontId="1"/>
  </si>
  <si>
    <t>訪問型独自サービスⅡ/2・日割・虐待防止減算・業務計画減算　1割負担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</si>
  <si>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訪問型独自サービスⅢ/3・虐待防止減算　2割負担</t>
    <rPh sb="0" eb="2">
      <t>ホウモン</t>
    </rPh>
    <rPh sb="2" eb="3">
      <t>ガタ</t>
    </rPh>
    <rPh sb="3" eb="5">
      <t>ドクジ</t>
    </rPh>
    <rPh sb="13" eb="15">
      <t>ギャクタイ</t>
    </rPh>
    <rPh sb="15" eb="17">
      <t>ボウシ</t>
    </rPh>
    <rPh sb="17" eb="19">
      <t>ゲンサン</t>
    </rPh>
    <phoneticPr fontId="1"/>
  </si>
  <si>
    <t>訪問型独自サービスⅠ/3・虐待防止減算　2割負担</t>
    <rPh sb="0" eb="2">
      <t>ホウモン</t>
    </rPh>
    <rPh sb="2" eb="3">
      <t>ガタ</t>
    </rPh>
    <rPh sb="3" eb="5">
      <t>ドクジ</t>
    </rPh>
    <rPh sb="13" eb="15">
      <t>ギャクタイ</t>
    </rPh>
    <rPh sb="15" eb="17">
      <t>ボウシ</t>
    </rPh>
    <rPh sb="17" eb="19">
      <t>ゲンサン</t>
    </rPh>
    <phoneticPr fontId="1"/>
  </si>
  <si>
    <t>通所型独自サービス口腔機能向上加算Ⅱ</t>
  </si>
  <si>
    <t>通所型独自サービス提供体制加算Ⅰ２</t>
  </si>
  <si>
    <t>（３）サービス提供体制強化加算（Ⅲ）</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</si>
  <si>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</si>
  <si>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t>訪問型独自サービスⅡ/3・日割・虐待防止減算・業務計画減算　3割負担</t>
    <rPh sb="16" eb="18">
      <t>ギャクタイ</t>
    </rPh>
    <rPh sb="18" eb="20">
      <t>ボウシ</t>
    </rPh>
    <rPh sb="20" eb="22">
      <t>ゲンサン</t>
    </rPh>
    <phoneticPr fontId="1"/>
  </si>
  <si>
    <t>通所型独自サービス生活機能向上連携加算Ⅰ</t>
  </si>
  <si>
    <r>
      <t>ホ</t>
    </r>
    <r>
      <rPr>
        <sz val="11"/>
        <color theme="1"/>
        <rFont val="メイリオ"/>
      </rPr>
      <t>　生活機能向上連携加算</t>
    </r>
    <rPh sb="2" eb="4">
      <t>セイカツ</t>
    </rPh>
    <rPh sb="4" eb="6">
      <t>キノウ</t>
    </rPh>
    <rPh sb="6" eb="8">
      <t>コウジョウ</t>
    </rPh>
    <rPh sb="8" eb="10">
      <t>レンケイ</t>
    </rPh>
    <rPh sb="10" eb="12">
      <t>カサン</t>
    </rPh>
    <phoneticPr fontId="1"/>
  </si>
  <si>
    <t>（１） 生活機能向上連携加算（Ⅰ）（３月に１回を限度）</t>
  </si>
  <si>
    <t>所定単位数の　12％　減算</t>
    <rPh sb="0" eb="2">
      <t>ショテイ</t>
    </rPh>
    <rPh sb="2" eb="4">
      <t>タンイ</t>
    </rPh>
    <rPh sb="4" eb="5">
      <t>スウ</t>
    </rPh>
    <rPh sb="11" eb="13">
      <t>ゲンサン</t>
    </rPh>
    <phoneticPr fontId="1"/>
  </si>
  <si>
    <t>事業対象者・要支援１・２（週１回程度）（3割負担）</t>
    <rPh sb="0" eb="2">
      <t>ジギョウ</t>
    </rPh>
    <rPh sb="2" eb="4">
      <t>タイショウ</t>
    </rPh>
    <rPh sb="4" eb="5">
      <t>シャ</t>
    </rPh>
    <rPh sb="6" eb="9">
      <t>ヨウシエン</t>
    </rPh>
    <rPh sb="13" eb="14">
      <t>シュウ</t>
    </rPh>
    <rPh sb="15" eb="16">
      <t>カイ</t>
    </rPh>
    <rPh sb="16" eb="18">
      <t>テイド</t>
    </rPh>
    <phoneticPr fontId="1"/>
  </si>
  <si>
    <t>通所型独自サービス生活機能向上連携加算Ⅱ１</t>
    <rPh sb="0" eb="2">
      <t>ツウショ</t>
    </rPh>
    <rPh sb="2" eb="3">
      <t>ガタ</t>
    </rPh>
    <rPh sb="3" eb="5">
      <t>ドクジ</t>
    </rPh>
    <rPh sb="9" eb="11">
      <t>セイカツ</t>
    </rPh>
    <rPh sb="11" eb="13">
      <t>キノウ</t>
    </rPh>
    <rPh sb="13" eb="15">
      <t>コウジョウ</t>
    </rPh>
    <rPh sb="15" eb="17">
      <t>レンケイ</t>
    </rPh>
    <rPh sb="17" eb="19">
      <t>カサン</t>
    </rPh>
    <phoneticPr fontId="1"/>
  </si>
  <si>
    <t>訪問型独自サービスⅠ/2・日割・虐待防止減算　3割負担</t>
    <rPh sb="0" eb="2">
      <t>ホウモン</t>
    </rPh>
    <rPh sb="2" eb="3">
      <t>ガタ</t>
    </rPh>
    <rPh sb="3" eb="5">
      <t>ドクジ</t>
    </rPh>
    <rPh sb="13" eb="15">
      <t>ヒワ</t>
    </rPh>
    <rPh sb="16" eb="18">
      <t>ギャクタイ</t>
    </rPh>
    <rPh sb="18" eb="20">
      <t>ボウシ</t>
    </rPh>
    <rPh sb="20" eb="22">
      <t>ゲンサン</t>
    </rPh>
    <phoneticPr fontId="1"/>
  </si>
  <si>
    <t>合成
単位数</t>
    <rPh sb="0" eb="2">
      <t>ゴウセイ</t>
    </rPh>
    <rPh sb="3" eb="6">
      <t>タンイスウ</t>
    </rPh>
    <phoneticPr fontId="1"/>
  </si>
  <si>
    <t>通所型独自サービス口腔栄養スクリーニング加算Ⅰ</t>
  </si>
  <si>
    <t>通所型独自サービス科学的介護推進体制加算</t>
  </si>
  <si>
    <t>（１）口腔・栄養スクリーニング加算（Ⅰ）（６月に１回を限度）</t>
  </si>
  <si>
    <t>（２）口腔・栄養スクリーニング加算（Ⅱ）（６月に１回を限度）</t>
  </si>
  <si>
    <t>通所型独自サービス口腔栄養スクリーニング加算Ⅱ</t>
  </si>
  <si>
    <r>
      <t>イ</t>
    </r>
    <r>
      <rPr>
        <sz val="11"/>
        <color theme="1"/>
        <rFont val="メイリオ"/>
      </rPr>
      <t>　通所型サービス費（独自）</t>
    </r>
    <rPh sb="2" eb="4">
      <t>ツウショ</t>
    </rPh>
    <rPh sb="4" eb="5">
      <t>ガタ</t>
    </rPh>
    <rPh sb="9" eb="10">
      <t>ヒ</t>
    </rPh>
    <phoneticPr fontId="1"/>
  </si>
  <si>
    <t>通所型独自サービス１・定超　日割</t>
    <rPh sb="0" eb="2">
      <t>ツウショ</t>
    </rPh>
    <rPh sb="2" eb="3">
      <t>ガタ</t>
    </rPh>
    <rPh sb="14" eb="16">
      <t>ヒワ</t>
    </rPh>
    <phoneticPr fontId="1"/>
  </si>
  <si>
    <t>47単位　減算</t>
    <rPh sb="2" eb="4">
      <t>タンイ</t>
    </rPh>
    <rPh sb="5" eb="6">
      <t>ゲン</t>
    </rPh>
    <rPh sb="6" eb="7">
      <t>サン</t>
    </rPh>
    <phoneticPr fontId="1"/>
  </si>
  <si>
    <t>通所型独自サービス２・定超　日割</t>
    <rPh sb="0" eb="2">
      <t>ツウショ</t>
    </rPh>
    <rPh sb="2" eb="3">
      <t>ガタ</t>
    </rPh>
    <rPh sb="14" eb="16">
      <t>ヒワ</t>
    </rPh>
    <phoneticPr fontId="1"/>
  </si>
  <si>
    <t>訪問型独自サービスⅡ/3・虐待防止減算・業務計画減算　3割負担</t>
    <rPh sb="13" eb="15">
      <t>ギャクタイ</t>
    </rPh>
    <rPh sb="15" eb="17">
      <t>ボウシ</t>
    </rPh>
    <rPh sb="17" eb="19">
      <t>ゲンサン</t>
    </rPh>
    <phoneticPr fontId="1"/>
  </si>
  <si>
    <t>通所型独自サービス１・人欠　日割</t>
    <rPh sb="0" eb="2">
      <t>ツウショ</t>
    </rPh>
    <rPh sb="2" eb="3">
      <t>ガタ</t>
    </rPh>
    <phoneticPr fontId="1"/>
  </si>
  <si>
    <t>訪問型独自サービスⅡ/2・日割・虐待防止減算　1割負担</t>
    <rPh sb="0" eb="2">
      <t>ホウモン</t>
    </rPh>
    <rPh sb="2" eb="3">
      <t>ガタ</t>
    </rPh>
    <rPh sb="3" eb="5">
      <t>ドクジ</t>
    </rPh>
    <rPh sb="13" eb="15">
      <t>ヒワ</t>
    </rPh>
    <phoneticPr fontId="1"/>
  </si>
  <si>
    <t>通所型独自サービス２・人欠　日割</t>
    <rPh sb="0" eb="2">
      <t>ツウショ</t>
    </rPh>
    <rPh sb="2" eb="3">
      <t>ガタ</t>
    </rPh>
    <phoneticPr fontId="1"/>
  </si>
  <si>
    <t>事業対象者・要支援１・２（週１回程度）（2割負担）</t>
    <rPh sb="0" eb="2">
      <t>ジギョウ</t>
    </rPh>
    <rPh sb="2" eb="4">
      <t>タイショウ</t>
    </rPh>
    <rPh sb="4" eb="5">
      <t>シャ</t>
    </rPh>
    <rPh sb="6" eb="9">
      <t>ヨウシエン</t>
    </rPh>
    <rPh sb="13" eb="14">
      <t>シュウ</t>
    </rPh>
    <rPh sb="15" eb="16">
      <t>カイ</t>
    </rPh>
    <rPh sb="16" eb="18">
      <t>テイド</t>
    </rPh>
    <phoneticPr fontId="1"/>
  </si>
  <si>
    <t>訪問型独自サービスⅠ/2・業務計画減算　2割負担</t>
    <rPh sb="0" eb="2">
      <t>ホウモン</t>
    </rPh>
    <rPh sb="2" eb="3">
      <t>ガタ</t>
    </rPh>
    <rPh sb="3" eb="5">
      <t>ドクジ</t>
    </rPh>
    <rPh sb="13" eb="15">
      <t>ギョウム</t>
    </rPh>
    <rPh sb="15" eb="17">
      <t>ケイカク</t>
    </rPh>
    <rPh sb="17" eb="19">
      <t>ゲンサン</t>
    </rPh>
    <phoneticPr fontId="1"/>
  </si>
  <si>
    <t>事業対象者・要支援１・２（週１回程度）（1割負担）</t>
    <rPh sb="0" eb="2">
      <t>ジギョウ</t>
    </rPh>
    <rPh sb="2" eb="4">
      <t>タイショウ</t>
    </rPh>
    <rPh sb="4" eb="5">
      <t>シャ</t>
    </rPh>
    <rPh sb="6" eb="9">
      <t>ヨウシエン</t>
    </rPh>
    <rPh sb="13" eb="14">
      <t>シュウ</t>
    </rPh>
    <rPh sb="15" eb="16">
      <t>カイ</t>
    </rPh>
    <rPh sb="16" eb="18">
      <t>テイド</t>
    </rPh>
    <phoneticPr fontId="1"/>
  </si>
  <si>
    <t>事業対象者・要支援１・２（週２回程度）（1割負担）</t>
    <rPh sb="0" eb="2">
      <t>ジギョウ</t>
    </rPh>
    <rPh sb="2" eb="4">
      <t>タイショウ</t>
    </rPh>
    <rPh sb="4" eb="5">
      <t>シャ</t>
    </rPh>
    <rPh sb="6" eb="9">
      <t>ヨウシエン</t>
    </rPh>
    <rPh sb="13" eb="14">
      <t>シュウ</t>
    </rPh>
    <rPh sb="15" eb="16">
      <t>カイ</t>
    </rPh>
    <rPh sb="16" eb="18">
      <t>テイド</t>
    </rPh>
    <phoneticPr fontId="1"/>
  </si>
  <si>
    <t>事業対象者・要支援１・２（週２回程度）（2割負担）</t>
    <rPh sb="0" eb="2">
      <t>ジギョウ</t>
    </rPh>
    <rPh sb="2" eb="4">
      <t>タイショウ</t>
    </rPh>
    <rPh sb="4" eb="5">
      <t>シャ</t>
    </rPh>
    <rPh sb="6" eb="9">
      <t>ヨウシエン</t>
    </rPh>
    <rPh sb="13" eb="14">
      <t>シュウ</t>
    </rPh>
    <rPh sb="15" eb="16">
      <t>カイ</t>
    </rPh>
    <rPh sb="16" eb="18">
      <t>テイド</t>
    </rPh>
    <phoneticPr fontId="1"/>
  </si>
  <si>
    <t>要支援２（週２回を超える程度）（1割負担）</t>
    <rPh sb="0" eb="3">
      <t>ヨウシエン</t>
    </rPh>
    <rPh sb="5" eb="6">
      <t>シュウ</t>
    </rPh>
    <rPh sb="7" eb="8">
      <t>カイ</t>
    </rPh>
    <rPh sb="9" eb="10">
      <t>コ</t>
    </rPh>
    <rPh sb="12" eb="14">
      <t>テイド</t>
    </rPh>
    <phoneticPr fontId="1"/>
  </si>
  <si>
    <t>要支援２（週２回を超える程度）（3割負担）</t>
    <rPh sb="0" eb="3">
      <t>ヨウシエン</t>
    </rPh>
    <rPh sb="5" eb="6">
      <t>シュウ</t>
    </rPh>
    <rPh sb="7" eb="8">
      <t>カイ</t>
    </rPh>
    <rPh sb="9" eb="10">
      <t>コ</t>
    </rPh>
    <rPh sb="12" eb="14">
      <t>テイド</t>
    </rPh>
    <phoneticPr fontId="1"/>
  </si>
  <si>
    <t>※月４回までの利用</t>
  </si>
  <si>
    <t>通所型独自サービス処遇改善加算Ⅰ２１</t>
  </si>
  <si>
    <t>イ　訪問型サービス費</t>
    <rPh sb="2" eb="4">
      <t>ホウモン</t>
    </rPh>
    <rPh sb="4" eb="5">
      <t>ガタ</t>
    </rPh>
    <rPh sb="9" eb="10">
      <t>ヒ</t>
    </rPh>
    <phoneticPr fontId="1"/>
  </si>
  <si>
    <t>ロ　訪問型サービス費</t>
    <rPh sb="2" eb="4">
      <t>ホウモン</t>
    </rPh>
    <rPh sb="4" eb="5">
      <t>ガタ</t>
    </rPh>
    <rPh sb="9" eb="10">
      <t>ヒ</t>
    </rPh>
    <phoneticPr fontId="1"/>
  </si>
  <si>
    <t>訪問型独自サービスⅤ/3・虐待防止減算・業務計画減算　2割負担</t>
    <rPh sb="13" eb="15">
      <t>ギャクタイ</t>
    </rPh>
    <rPh sb="15" eb="17">
      <t>ボウシ</t>
    </rPh>
    <rPh sb="17" eb="19">
      <t>ゲンサン</t>
    </rPh>
    <phoneticPr fontId="1"/>
  </si>
  <si>
    <t>※週２回程度のプランの者が月９回以上利用した場合（日割）</t>
  </si>
  <si>
    <t>事業対象者・要支援１・２　　　　　　　　　　</t>
    <rPh sb="0" eb="2">
      <t>ジギョウ</t>
    </rPh>
    <rPh sb="2" eb="4">
      <t>タイショウ</t>
    </rPh>
    <rPh sb="4" eb="5">
      <t>シャ</t>
    </rPh>
    <rPh sb="6" eb="9">
      <t>ヨウシエン</t>
    </rPh>
    <phoneticPr fontId="1"/>
  </si>
  <si>
    <t>ハ　訪問型サービス費</t>
    <rPh sb="2" eb="4">
      <t>ホウモン</t>
    </rPh>
    <rPh sb="4" eb="5">
      <t>ガタ</t>
    </rPh>
    <rPh sb="9" eb="10">
      <t>ヒ</t>
    </rPh>
    <phoneticPr fontId="1"/>
  </si>
  <si>
    <t>所定単位数の　1％　減算</t>
  </si>
  <si>
    <t>事業対象者・要支援１・２
　　　　　　　　　　　　　　　　　　　　　　　　　　　　</t>
    <rPh sb="0" eb="2">
      <t>ジギョウ</t>
    </rPh>
    <rPh sb="2" eb="4">
      <t>タイショウ</t>
    </rPh>
    <rPh sb="4" eb="5">
      <t>シャ</t>
    </rPh>
    <rPh sb="6" eb="9">
      <t>ヨウシエン</t>
    </rPh>
    <phoneticPr fontId="1"/>
  </si>
  <si>
    <t>訪問型独自サービスⅡ/2・日割・業務計画減算　1割負担</t>
    <rPh sb="0" eb="2">
      <t>ホウモン</t>
    </rPh>
    <rPh sb="2" eb="3">
      <t>ガタ</t>
    </rPh>
    <rPh sb="3" eb="5">
      <t>ドクジ</t>
    </rPh>
    <rPh sb="13" eb="15">
      <t>ヒワ</t>
    </rPh>
    <rPh sb="16" eb="18">
      <t>ギョウム</t>
    </rPh>
    <rPh sb="18" eb="20">
      <t>ケイカク</t>
    </rPh>
    <phoneticPr fontId="1"/>
  </si>
  <si>
    <t>（週２回程度）</t>
  </si>
  <si>
    <t>訪問型独自サービスⅢ/3・虐待防止減算・業務計画減算　1割負担</t>
    <rPh sb="13" eb="15">
      <t>ギャクタイ</t>
    </rPh>
    <rPh sb="15" eb="17">
      <t>ボウシ</t>
    </rPh>
    <rPh sb="17" eb="19">
      <t>ゲンサン</t>
    </rPh>
    <phoneticPr fontId="1"/>
  </si>
  <si>
    <t>事業対象者・要支援２
　　　　　　　　　　　　　　　　　　　　　　　　　　　　</t>
    <rPh sb="0" eb="2">
      <t>ジギョウ</t>
    </rPh>
    <rPh sb="2" eb="4">
      <t>タイショウ</t>
    </rPh>
    <rPh sb="4" eb="5">
      <t>シャ</t>
    </rPh>
    <rPh sb="6" eb="9">
      <t>ヨウシエン</t>
    </rPh>
    <phoneticPr fontId="1"/>
  </si>
  <si>
    <t>訪問型独自サービス口腔連携強化加算</t>
    <rPh sb="0" eb="2">
      <t>ホウモン</t>
    </rPh>
    <rPh sb="2" eb="3">
      <t>ガタ</t>
    </rPh>
    <rPh sb="3" eb="5">
      <t>ドクジ</t>
    </rPh>
    <rPh sb="9" eb="11">
      <t>コウクウ</t>
    </rPh>
    <rPh sb="11" eb="13">
      <t>レンケイ</t>
    </rPh>
    <rPh sb="13" eb="15">
      <t>キョウカ</t>
    </rPh>
    <rPh sb="15" eb="17">
      <t>カサン</t>
    </rPh>
    <phoneticPr fontId="1"/>
  </si>
  <si>
    <t xml:space="preserve">   59単位</t>
    <rPh sb="5" eb="7">
      <t>タンイ</t>
    </rPh>
    <phoneticPr fontId="1"/>
  </si>
  <si>
    <t>1,798単位</t>
    <rPh sb="5" eb="7">
      <t>タンイ</t>
    </rPh>
    <phoneticPr fontId="1"/>
  </si>
  <si>
    <t xml:space="preserve">  119単位</t>
    <rPh sb="5" eb="7">
      <t>タンイ</t>
    </rPh>
    <phoneticPr fontId="1"/>
  </si>
  <si>
    <t>所定単位数の　1％　減算</t>
    <rPh sb="0" eb="2">
      <t>ショテイ</t>
    </rPh>
    <rPh sb="2" eb="5">
      <t>タンイスウ</t>
    </rPh>
    <rPh sb="10" eb="11">
      <t>ゲン</t>
    </rPh>
    <rPh sb="11" eb="12">
      <t>サン</t>
    </rPh>
    <phoneticPr fontId="1"/>
  </si>
  <si>
    <t>訪問型独自サービスⅡ/3・虐待防止減算・業務計画減算　1割負担</t>
    <rPh sb="13" eb="15">
      <t>ギャクタイ</t>
    </rPh>
    <rPh sb="15" eb="17">
      <t>ボウシ</t>
    </rPh>
    <rPh sb="17" eb="19">
      <t>ゲンサン</t>
    </rPh>
    <phoneticPr fontId="1"/>
  </si>
  <si>
    <t>一体的サービス提供加算</t>
    <rPh sb="0" eb="3">
      <t>イッタイテキ</t>
    </rPh>
    <rPh sb="7" eb="9">
      <t>テイキョウ</t>
    </rPh>
    <rPh sb="9" eb="11">
      <t>カサン</t>
    </rPh>
    <phoneticPr fontId="1"/>
  </si>
  <si>
    <t>チ　一体的サービス提供加算</t>
  </si>
  <si>
    <t>（１）介護職員等処遇改善加算（Ⅰ）イ</t>
    <rPh sb="3" eb="5">
      <t>カイゴ</t>
    </rPh>
    <rPh sb="5" eb="7">
      <t>ショクイン</t>
    </rPh>
    <rPh sb="7" eb="8">
      <t>トウ</t>
    </rPh>
    <rPh sb="8" eb="10">
      <t>ショグウ</t>
    </rPh>
    <rPh sb="10" eb="12">
      <t>カイゼン</t>
    </rPh>
    <rPh sb="12" eb="14">
      <t>カサン</t>
    </rPh>
    <phoneticPr fontId="1"/>
  </si>
  <si>
    <t>訪問型独自サービスⅠ/3・日割・3割負担</t>
    <rPh sb="0" eb="2">
      <t>ホウモン</t>
    </rPh>
    <rPh sb="2" eb="3">
      <t>ガタ</t>
    </rPh>
    <rPh sb="3" eb="5">
      <t>ドクジ</t>
    </rPh>
    <rPh sb="13" eb="15">
      <t>ヒワ</t>
    </rPh>
    <phoneticPr fontId="1"/>
  </si>
  <si>
    <t>※週２回を超える程度のプランの者が月14回以上利用した場合</t>
  </si>
  <si>
    <t>※月13回までの利用</t>
  </si>
  <si>
    <t>訪問型独自サービス高齢者虐待防止措置未実施減算Ⅰ</t>
    <rPh sb="9" eb="12">
      <t>コウレイシャ</t>
    </rPh>
    <rPh sb="12" eb="14">
      <t>ギャクタイ</t>
    </rPh>
    <rPh sb="14" eb="16">
      <t>ボウシ</t>
    </rPh>
    <rPh sb="16" eb="18">
      <t>ソチ</t>
    </rPh>
    <rPh sb="18" eb="21">
      <t>ミジッシ</t>
    </rPh>
    <rPh sb="21" eb="23">
      <t>ゲンサン</t>
    </rPh>
    <phoneticPr fontId="1"/>
  </si>
  <si>
    <t>訪問型独自サービス高齢者虐待防止措置未実施減算Ⅰ　日割り</t>
    <rPh sb="9" eb="12">
      <t>コウレイシャ</t>
    </rPh>
    <rPh sb="12" eb="14">
      <t>ギャクタイ</t>
    </rPh>
    <rPh sb="14" eb="16">
      <t>ボウシ</t>
    </rPh>
    <rPh sb="16" eb="18">
      <t>ソチ</t>
    </rPh>
    <rPh sb="18" eb="21">
      <t>ミジッシ</t>
    </rPh>
    <rPh sb="21" eb="23">
      <t>ゲンサン</t>
    </rPh>
    <rPh sb="25" eb="27">
      <t>ヒワ</t>
    </rPh>
    <phoneticPr fontId="1"/>
  </si>
  <si>
    <t>訪問型独自サービス高齢者虐待防止措置未実施減算Ⅱ</t>
    <rPh sb="9" eb="12">
      <t>コウレイシャ</t>
    </rPh>
    <rPh sb="12" eb="14">
      <t>ギャクタイ</t>
    </rPh>
    <rPh sb="14" eb="16">
      <t>ボウシ</t>
    </rPh>
    <rPh sb="16" eb="18">
      <t>ソチ</t>
    </rPh>
    <rPh sb="18" eb="21">
      <t>ミジッシ</t>
    </rPh>
    <rPh sb="21" eb="23">
      <t>ゲンサン</t>
    </rPh>
    <phoneticPr fontId="1"/>
  </si>
  <si>
    <t>訪問型独自サービスⅣ/3・虐待防止減算　1割負担</t>
    <rPh sb="0" eb="2">
      <t>ホウモン</t>
    </rPh>
    <rPh sb="2" eb="3">
      <t>ガタ</t>
    </rPh>
    <rPh sb="3" eb="5">
      <t>ドクジ</t>
    </rPh>
    <rPh sb="13" eb="15">
      <t>ギャクタイ</t>
    </rPh>
    <rPh sb="15" eb="17">
      <t>ボウシ</t>
    </rPh>
    <rPh sb="17" eb="19">
      <t>ゲンサン</t>
    </rPh>
    <phoneticPr fontId="1"/>
  </si>
  <si>
    <t>訪問型独自サービス高齢者虐待防止措置未実施減算Ⅱ　日割り</t>
    <rPh sb="9" eb="12">
      <t>コウレイシャ</t>
    </rPh>
    <rPh sb="12" eb="14">
      <t>ギャクタイ</t>
    </rPh>
    <rPh sb="14" eb="16">
      <t>ボウシ</t>
    </rPh>
    <rPh sb="16" eb="18">
      <t>ソチ</t>
    </rPh>
    <rPh sb="18" eb="21">
      <t>ミジッシ</t>
    </rPh>
    <rPh sb="21" eb="23">
      <t>ゲンサン</t>
    </rPh>
    <rPh sb="25" eb="27">
      <t>ヒワ</t>
    </rPh>
    <phoneticPr fontId="1"/>
  </si>
  <si>
    <t>訪問型独自サービスⅣ/2・業務計画減算　1割負担</t>
    <rPh sb="0" eb="2">
      <t>ホウモン</t>
    </rPh>
    <rPh sb="2" eb="3">
      <t>ガタ</t>
    </rPh>
    <rPh sb="3" eb="5">
      <t>ドクジ</t>
    </rPh>
    <rPh sb="13" eb="15">
      <t>ギョウム</t>
    </rPh>
    <rPh sb="15" eb="17">
      <t>ケイカク</t>
    </rPh>
    <phoneticPr fontId="1"/>
  </si>
  <si>
    <t>訪問型独自サービス同一建物減算Ⅱ</t>
    <rPh sb="0" eb="2">
      <t>ホウモン</t>
    </rPh>
    <rPh sb="2" eb="3">
      <t>ガタ</t>
    </rPh>
    <rPh sb="3" eb="5">
      <t>ドクジ</t>
    </rPh>
    <rPh sb="9" eb="11">
      <t>ドウイツ</t>
    </rPh>
    <rPh sb="11" eb="13">
      <t>タテモノ</t>
    </rPh>
    <rPh sb="13" eb="15">
      <t>ゲンサン</t>
    </rPh>
    <phoneticPr fontId="1"/>
  </si>
  <si>
    <t>D220</t>
  </si>
  <si>
    <t>訪問型独自サービス同一建物減算Ⅲ</t>
    <rPh sb="0" eb="2">
      <t>ホウモン</t>
    </rPh>
    <rPh sb="2" eb="3">
      <t>ガタ</t>
    </rPh>
    <rPh sb="3" eb="5">
      <t>ドクジ</t>
    </rPh>
    <rPh sb="9" eb="11">
      <t>ドウイツ</t>
    </rPh>
    <rPh sb="11" eb="13">
      <t>タテモノ</t>
    </rPh>
    <rPh sb="13" eb="15">
      <t>ゲンサン</t>
    </rPh>
    <phoneticPr fontId="1"/>
  </si>
  <si>
    <t>事業所と同一建物の利用者５０人以上にサービスを行う場合</t>
    <rPh sb="0" eb="3">
      <t>ジギョウショ</t>
    </rPh>
    <rPh sb="4" eb="6">
      <t>ドウイツ</t>
    </rPh>
    <rPh sb="6" eb="8">
      <t>タテモノ</t>
    </rPh>
    <rPh sb="9" eb="12">
      <t>リヨウシャ</t>
    </rPh>
    <rPh sb="14" eb="15">
      <t>ニン</t>
    </rPh>
    <rPh sb="15" eb="17">
      <t>イジョウ</t>
    </rPh>
    <rPh sb="23" eb="24">
      <t>オコナ</t>
    </rPh>
    <rPh sb="25" eb="27">
      <t>バアイ</t>
    </rPh>
    <phoneticPr fontId="1"/>
  </si>
  <si>
    <t>新設</t>
    <rPh sb="0" eb="2">
      <t>シンセツ</t>
    </rPh>
    <phoneticPr fontId="1"/>
  </si>
  <si>
    <t>訪問型独自サービスⅡ/2・虐待防止減算　1割負担</t>
    <rPh sb="0" eb="2">
      <t>ホウモン</t>
    </rPh>
    <rPh sb="2" eb="3">
      <t>ガタ</t>
    </rPh>
    <rPh sb="3" eb="5">
      <t>ドクジ</t>
    </rPh>
    <phoneticPr fontId="1"/>
  </si>
  <si>
    <t>同一の建物等に居住する利用者の割合が100分の90以上の場合</t>
    <rPh sb="0" eb="2">
      <t>ドウイツ</t>
    </rPh>
    <rPh sb="3" eb="5">
      <t>タテモノ</t>
    </rPh>
    <rPh sb="5" eb="6">
      <t>トウ</t>
    </rPh>
    <rPh sb="7" eb="9">
      <t>キョジュウ</t>
    </rPh>
    <rPh sb="11" eb="14">
      <t>リヨウシャ</t>
    </rPh>
    <rPh sb="15" eb="17">
      <t>ワリアイ</t>
    </rPh>
    <rPh sb="21" eb="22">
      <t>ブン</t>
    </rPh>
    <rPh sb="25" eb="27">
      <t>イジョウ</t>
    </rPh>
    <rPh sb="28" eb="30">
      <t>バアイ</t>
    </rPh>
    <phoneticPr fontId="1"/>
  </si>
  <si>
    <t>高齢者虐待防止措置未実施減算・
業務継続計画未算定減算　
39単位－(虐待防止減算・業務計画減算)</t>
    <rPh sb="16" eb="18">
      <t>ギョウム</t>
    </rPh>
    <rPh sb="18" eb="20">
      <t>ケイゾク</t>
    </rPh>
    <rPh sb="20" eb="22">
      <t>ケイカク</t>
    </rPh>
    <rPh sb="22" eb="23">
      <t>ミ</t>
    </rPh>
    <rPh sb="23" eb="25">
      <t>サンテイ</t>
    </rPh>
    <rPh sb="25" eb="27">
      <t>ゲンサン</t>
    </rPh>
    <rPh sb="31" eb="33">
      <t>タンイ</t>
    </rPh>
    <rPh sb="35" eb="37">
      <t>ギャクタイ</t>
    </rPh>
    <rPh sb="37" eb="39">
      <t>ボウシ</t>
    </rPh>
    <rPh sb="39" eb="41">
      <t>ゲンサン</t>
    </rPh>
    <rPh sb="42" eb="44">
      <t>ギョウム</t>
    </rPh>
    <rPh sb="44" eb="46">
      <t>ケイカク</t>
    </rPh>
    <rPh sb="46" eb="48">
      <t>ゲンサン</t>
    </rPh>
    <phoneticPr fontId="1"/>
  </si>
  <si>
    <t>訪問型独自サービス２</t>
    <rPh sb="0" eb="2">
      <t>ホウモン</t>
    </rPh>
    <rPh sb="2" eb="3">
      <t>ガタ</t>
    </rPh>
    <phoneticPr fontId="1"/>
  </si>
  <si>
    <t>訪問型独自サービス３</t>
    <rPh sb="0" eb="2">
      <t>ホウモン</t>
    </rPh>
    <rPh sb="2" eb="3">
      <t>ガタ</t>
    </rPh>
    <phoneticPr fontId="1"/>
  </si>
  <si>
    <t>所定単位数の　111/1000　加算</t>
    <rPh sb="0" eb="2">
      <t>ショテイ</t>
    </rPh>
    <rPh sb="2" eb="5">
      <t>タンイスウ</t>
    </rPh>
    <rPh sb="16" eb="18">
      <t>カサン</t>
    </rPh>
    <phoneticPr fontId="1"/>
  </si>
  <si>
    <t>訪問型独自サービス３　日割</t>
    <rPh sb="0" eb="2">
      <t>ホウモン</t>
    </rPh>
    <rPh sb="2" eb="3">
      <t>ガタ</t>
    </rPh>
    <rPh sb="11" eb="13">
      <t>ヒワ</t>
    </rPh>
    <phoneticPr fontId="1"/>
  </si>
  <si>
    <t>訪問型独自サービスⅥ/2・虐待防止減算　2割負担</t>
    <rPh sb="0" eb="2">
      <t>ホウモン</t>
    </rPh>
    <rPh sb="2" eb="3">
      <t>ガタ</t>
    </rPh>
    <rPh sb="3" eb="5">
      <t>ドクジ</t>
    </rPh>
    <phoneticPr fontId="1"/>
  </si>
  <si>
    <t>（独自）（３）</t>
  </si>
  <si>
    <t>訪問型独自サービスⅢ/3・虐待防止減算　1割負担</t>
    <rPh sb="0" eb="2">
      <t>ホウモン</t>
    </rPh>
    <rPh sb="2" eb="3">
      <t>ガタ</t>
    </rPh>
    <rPh sb="3" eb="5">
      <t>ドクジ</t>
    </rPh>
    <rPh sb="13" eb="15">
      <t>ギャクタイ</t>
    </rPh>
    <rPh sb="15" eb="17">
      <t>ボウシ</t>
    </rPh>
    <rPh sb="17" eb="19">
      <t>ゲンサン</t>
    </rPh>
    <phoneticPr fontId="1"/>
  </si>
  <si>
    <t>訪問型独自サービスⅠ/2・日割・虐待防止減算　1割負担</t>
    <rPh sb="0" eb="2">
      <t>ホウモン</t>
    </rPh>
    <rPh sb="2" eb="3">
      <t>ガタ</t>
    </rPh>
    <rPh sb="3" eb="5">
      <t>ドクジ</t>
    </rPh>
    <rPh sb="13" eb="15">
      <t>ヒワ</t>
    </rPh>
    <rPh sb="16" eb="18">
      <t>ギャクタイ</t>
    </rPh>
    <rPh sb="18" eb="20">
      <t>ボウシ</t>
    </rPh>
    <rPh sb="20" eb="22">
      <t>ゲンサン</t>
    </rPh>
    <phoneticPr fontId="1"/>
  </si>
  <si>
    <r>
      <t>ホ</t>
    </r>
    <r>
      <rPr>
        <sz val="11"/>
        <color theme="1"/>
        <rFont val="メイリオ"/>
      </rPr>
      <t>　栄養アセスメント加算</t>
    </r>
    <rPh sb="11" eb="12">
      <t>サン</t>
    </rPh>
    <phoneticPr fontId="1"/>
  </si>
  <si>
    <t>通所型独自サービス高齢者虐待防止措置未実施減算１日割り</t>
    <rPh sb="9" eb="12">
      <t>コウレイシャ</t>
    </rPh>
    <rPh sb="12" eb="14">
      <t>ギャクタイ</t>
    </rPh>
    <rPh sb="14" eb="16">
      <t>ボウシ</t>
    </rPh>
    <rPh sb="16" eb="18">
      <t>ソチ</t>
    </rPh>
    <rPh sb="18" eb="21">
      <t>ミジッシ</t>
    </rPh>
    <rPh sb="21" eb="23">
      <t>ゲンサン</t>
    </rPh>
    <rPh sb="24" eb="26">
      <t>ヒワ</t>
    </rPh>
    <phoneticPr fontId="1"/>
  </si>
  <si>
    <t>高齢者虐待防止措置未実施減算・
業務継続計画未算定減算　
123単位－(虐待防止減算・業務計画減算)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</si>
  <si>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訪問型独自サービスⅣ/３　1割負担</t>
    <rPh sb="0" eb="2">
      <t>ホウモン</t>
    </rPh>
    <rPh sb="2" eb="3">
      <t>ガタ</t>
    </rPh>
    <rPh sb="3" eb="5">
      <t>ドクジ</t>
    </rPh>
    <phoneticPr fontId="1"/>
  </si>
  <si>
    <t>C213</t>
  </si>
  <si>
    <t>C214</t>
  </si>
  <si>
    <t>通所型独自サービス処遇改善加算Ⅱ２２</t>
  </si>
  <si>
    <t>通所型独自サービス高齢者虐待防止措置未実施減算１</t>
    <rPh sb="9" eb="12">
      <t>コウレイシャ</t>
    </rPh>
    <rPh sb="12" eb="14">
      <t>ギャクタイ</t>
    </rPh>
    <rPh sb="14" eb="16">
      <t>ボウシ</t>
    </rPh>
    <rPh sb="16" eb="18">
      <t>ソチ</t>
    </rPh>
    <rPh sb="18" eb="21">
      <t>ミジッシ</t>
    </rPh>
    <rPh sb="21" eb="23">
      <t>ゲンサン</t>
    </rPh>
    <phoneticPr fontId="1"/>
  </si>
  <si>
    <t>（４）介護職員処遇改善加算（Ⅱ）ロ</t>
  </si>
  <si>
    <t>D214</t>
  </si>
  <si>
    <t>通所型独自業務継続計画未策定減算1日割り</t>
    <rPh sb="5" eb="7">
      <t>ギョウム</t>
    </rPh>
    <rPh sb="7" eb="9">
      <t>ケイゾク</t>
    </rPh>
    <rPh sb="9" eb="11">
      <t>ケイカク</t>
    </rPh>
    <rPh sb="11" eb="14">
      <t>ミサクテイ</t>
    </rPh>
    <rPh sb="14" eb="16">
      <t>ゲンサン</t>
    </rPh>
    <rPh sb="17" eb="19">
      <t>ヒワ</t>
    </rPh>
    <phoneticPr fontId="1"/>
  </si>
  <si>
    <t>訪問型独自サービスⅠ/3・虐待防止減算　1割負担</t>
    <rPh sb="0" eb="2">
      <t>ホウモン</t>
    </rPh>
    <rPh sb="2" eb="3">
      <t>ガタ</t>
    </rPh>
    <rPh sb="3" eb="5">
      <t>ドクジ</t>
    </rPh>
    <rPh sb="13" eb="15">
      <t>ギャクタイ</t>
    </rPh>
    <rPh sb="15" eb="17">
      <t>ボウシ</t>
    </rPh>
    <rPh sb="17" eb="19">
      <t>ゲンサン</t>
    </rPh>
    <phoneticPr fontId="1"/>
  </si>
  <si>
    <t>訪問型独自サービスⅠ/2・虐待防止減算　1割負担</t>
    <rPh sb="0" eb="2">
      <t>ホウモン</t>
    </rPh>
    <rPh sb="2" eb="3">
      <t>ガタ</t>
    </rPh>
    <rPh sb="3" eb="5">
      <t>ドクジ</t>
    </rPh>
    <rPh sb="13" eb="15">
      <t>ギャクタイ</t>
    </rPh>
    <rPh sb="15" eb="17">
      <t>ボウシ</t>
    </rPh>
    <rPh sb="17" eb="19">
      <t>ゲンサン</t>
    </rPh>
    <phoneticPr fontId="1"/>
  </si>
  <si>
    <t>訪問型独自サービスⅠ/2・虐待防止減算　2割負担</t>
    <rPh sb="0" eb="2">
      <t>ホウモン</t>
    </rPh>
    <rPh sb="2" eb="3">
      <t>ガタ</t>
    </rPh>
    <rPh sb="3" eb="5">
      <t>ドクジ</t>
    </rPh>
    <rPh sb="13" eb="15">
      <t>ギャクタイ</t>
    </rPh>
    <rPh sb="15" eb="17">
      <t>ボウシ</t>
    </rPh>
    <rPh sb="17" eb="19">
      <t>ゲンサン</t>
    </rPh>
    <phoneticPr fontId="1"/>
  </si>
  <si>
    <t>訪問型独自業務継続計画未策定減算１２</t>
  </si>
  <si>
    <t>訪問型独自サービスⅠ/2・虐待防止減算　3割負担</t>
    <rPh sb="0" eb="2">
      <t>ホウモン</t>
    </rPh>
    <rPh sb="2" eb="3">
      <t>ガタ</t>
    </rPh>
    <rPh sb="3" eb="5">
      <t>ドクジ</t>
    </rPh>
    <rPh sb="13" eb="15">
      <t>ギャクタイ</t>
    </rPh>
    <rPh sb="15" eb="17">
      <t>ボウシ</t>
    </rPh>
    <rPh sb="17" eb="19">
      <t>ゲンサン</t>
    </rPh>
    <phoneticPr fontId="1"/>
  </si>
  <si>
    <t>訪問型独自サービスⅡ/3・日割・2割負担</t>
    <rPh sb="0" eb="2">
      <t>ホウモン</t>
    </rPh>
    <rPh sb="2" eb="3">
      <t>ガタ</t>
    </rPh>
    <rPh sb="3" eb="5">
      <t>ドクジ</t>
    </rPh>
    <rPh sb="13" eb="15">
      <t>ヒワ</t>
    </rPh>
    <phoneticPr fontId="1"/>
  </si>
  <si>
    <t>高齢者虐待防止措置未実施減算　×99％</t>
    <rPh sb="0" eb="3">
      <t>コウレイシャ</t>
    </rPh>
    <rPh sb="3" eb="5">
      <t>ギャクタイ</t>
    </rPh>
    <rPh sb="5" eb="7">
      <t>ボウシ</t>
    </rPh>
    <rPh sb="7" eb="9">
      <t>ソチ</t>
    </rPh>
    <rPh sb="9" eb="12">
      <t>ミジッシ</t>
    </rPh>
    <rPh sb="12" eb="14">
      <t>ゲンサン</t>
    </rPh>
    <phoneticPr fontId="1"/>
  </si>
  <si>
    <t>訪問型独自サービスⅠ/2・日割・3割負担</t>
    <rPh sb="0" eb="2">
      <t>ホウモン</t>
    </rPh>
    <rPh sb="2" eb="3">
      <t>ガタ</t>
    </rPh>
    <rPh sb="3" eb="5">
      <t>ドクジ</t>
    </rPh>
    <rPh sb="13" eb="15">
      <t>ヒワ</t>
    </rPh>
    <phoneticPr fontId="1"/>
  </si>
  <si>
    <t>訪問型独自サービスⅢ/2・日割・虐待防止減算　2割負担</t>
    <rPh sb="13" eb="15">
      <t>ヒワ</t>
    </rPh>
    <phoneticPr fontId="1"/>
  </si>
  <si>
    <t>訪問型独自サービスⅠ/3・日割・1割負担</t>
    <rPh sb="0" eb="2">
      <t>ホウモン</t>
    </rPh>
    <rPh sb="2" eb="3">
      <t>ガタ</t>
    </rPh>
    <rPh sb="3" eb="5">
      <t>ドクジ</t>
    </rPh>
    <rPh sb="13" eb="15">
      <t>ヒワ</t>
    </rPh>
    <phoneticPr fontId="1"/>
  </si>
  <si>
    <t>訪問型独自サービスⅠ/3・日割・2割負担</t>
    <rPh sb="0" eb="2">
      <t>ホウモン</t>
    </rPh>
    <rPh sb="2" eb="3">
      <t>ガタ</t>
    </rPh>
    <rPh sb="3" eb="5">
      <t>ドクジ</t>
    </rPh>
    <rPh sb="13" eb="15">
      <t>ヒワ</t>
    </rPh>
    <phoneticPr fontId="1"/>
  </si>
  <si>
    <t>訪問型独自サービスⅠ/3・日割・虐待防止減算　3割負担</t>
    <rPh sb="0" eb="2">
      <t>ホウモン</t>
    </rPh>
    <rPh sb="2" eb="3">
      <t>ガタ</t>
    </rPh>
    <rPh sb="3" eb="5">
      <t>ドクジ</t>
    </rPh>
    <rPh sb="13" eb="15">
      <t>ヒワ</t>
    </rPh>
    <rPh sb="16" eb="18">
      <t>ギャクタイ</t>
    </rPh>
    <rPh sb="18" eb="20">
      <t>ボウシ</t>
    </rPh>
    <rPh sb="20" eb="22">
      <t>ゲンサン</t>
    </rPh>
    <phoneticPr fontId="1"/>
  </si>
  <si>
    <t>（５）介護職員等処遇改善加算（Ⅲ）</t>
    <rPh sb="3" eb="5">
      <t>カイゴ</t>
    </rPh>
    <rPh sb="5" eb="7">
      <t>ショクイン</t>
    </rPh>
    <rPh sb="7" eb="8">
      <t>トウ</t>
    </rPh>
    <rPh sb="8" eb="10">
      <t>ショグウ</t>
    </rPh>
    <rPh sb="10" eb="12">
      <t>カイゼン</t>
    </rPh>
    <rPh sb="12" eb="14">
      <t>カサン</t>
    </rPh>
    <phoneticPr fontId="1"/>
  </si>
  <si>
    <t>訪問型独自サービスⅡ/３　1割負担</t>
    <rPh sb="0" eb="2">
      <t>ホウモン</t>
    </rPh>
    <rPh sb="2" eb="3">
      <t>ガタ</t>
    </rPh>
    <rPh sb="3" eb="5">
      <t>ドクジ</t>
    </rPh>
    <phoneticPr fontId="1"/>
  </si>
  <si>
    <t>訪問型独自サービスⅡ/３　2割負担</t>
    <rPh sb="0" eb="2">
      <t>ホウモン</t>
    </rPh>
    <rPh sb="2" eb="3">
      <t>ガタ</t>
    </rPh>
    <rPh sb="3" eb="5">
      <t>ドクジ</t>
    </rPh>
    <phoneticPr fontId="1"/>
  </si>
  <si>
    <t>訪問型独自サービスⅡ/３　3割負担</t>
    <rPh sb="0" eb="2">
      <t>ホウモン</t>
    </rPh>
    <rPh sb="2" eb="3">
      <t>ガタ</t>
    </rPh>
    <rPh sb="3" eb="5">
      <t>ドクジ</t>
    </rPh>
    <phoneticPr fontId="1"/>
  </si>
  <si>
    <t>訪問型独自サービスⅡ/3・虐待防止減算　2割負担</t>
    <rPh sb="0" eb="2">
      <t>ホウモン</t>
    </rPh>
    <rPh sb="2" eb="3">
      <t>ガタ</t>
    </rPh>
    <rPh sb="3" eb="5">
      <t>ドクジ</t>
    </rPh>
    <rPh sb="13" eb="15">
      <t>ギャクタイ</t>
    </rPh>
    <rPh sb="15" eb="17">
      <t>ボウシ</t>
    </rPh>
    <rPh sb="17" eb="19">
      <t>ゲンサン</t>
    </rPh>
    <phoneticPr fontId="1"/>
  </si>
  <si>
    <t>所定単位数の　287/1000　加算</t>
  </si>
  <si>
    <t>（５）介護職員処遇改善加算（Ⅲ）</t>
    <rPh sb="3" eb="5">
      <t>カイゴ</t>
    </rPh>
    <rPh sb="5" eb="7">
      <t>ショクイン</t>
    </rPh>
    <rPh sb="7" eb="9">
      <t>ショグウ</t>
    </rPh>
    <rPh sb="9" eb="11">
      <t>カイゼン</t>
    </rPh>
    <rPh sb="11" eb="13">
      <t>カサン</t>
    </rPh>
    <phoneticPr fontId="1"/>
  </si>
  <si>
    <t>訪問型独自サービスⅡ/3・日割・1割負担</t>
    <rPh sb="0" eb="2">
      <t>ホウモン</t>
    </rPh>
    <rPh sb="2" eb="3">
      <t>ガタ</t>
    </rPh>
    <rPh sb="3" eb="5">
      <t>ドクジ</t>
    </rPh>
    <rPh sb="13" eb="15">
      <t>ヒワ</t>
    </rPh>
    <phoneticPr fontId="1"/>
  </si>
  <si>
    <t>訪問型独自サービスⅡ/3・日割・虐待防止減算　1割負担</t>
    <rPh sb="0" eb="2">
      <t>ホウモン</t>
    </rPh>
    <rPh sb="2" eb="3">
      <t>ガタ</t>
    </rPh>
    <rPh sb="3" eb="5">
      <t>ドクジ</t>
    </rPh>
    <rPh sb="13" eb="15">
      <t>ヒワ</t>
    </rPh>
    <rPh sb="16" eb="18">
      <t>ギャクタイ</t>
    </rPh>
    <rPh sb="18" eb="20">
      <t>ボウシ</t>
    </rPh>
    <rPh sb="20" eb="22">
      <t>ゲンサン</t>
    </rPh>
    <phoneticPr fontId="1"/>
  </si>
  <si>
    <t>訪問型独自サービスⅡ/3・日割・虐待防止減算　2割負担</t>
    <rPh sb="0" eb="2">
      <t>ホウモン</t>
    </rPh>
    <rPh sb="2" eb="3">
      <t>ガタ</t>
    </rPh>
    <rPh sb="3" eb="5">
      <t>ドクジ</t>
    </rPh>
    <rPh sb="13" eb="15">
      <t>ヒワ</t>
    </rPh>
    <rPh sb="16" eb="18">
      <t>ギャクタイ</t>
    </rPh>
    <rPh sb="18" eb="20">
      <t>ボウシ</t>
    </rPh>
    <rPh sb="20" eb="22">
      <t>ゲンサン</t>
    </rPh>
    <phoneticPr fontId="1"/>
  </si>
  <si>
    <t>C215</t>
  </si>
  <si>
    <t>訪問型独自サービスⅣ/3・虐待防止減算　2割負担</t>
    <rPh sb="0" eb="2">
      <t>ホウモン</t>
    </rPh>
    <rPh sb="2" eb="3">
      <t>ガタ</t>
    </rPh>
    <rPh sb="3" eb="5">
      <t>ドクジ</t>
    </rPh>
    <rPh sb="13" eb="15">
      <t>ギャクタイ</t>
    </rPh>
    <rPh sb="15" eb="17">
      <t>ボウシ</t>
    </rPh>
    <rPh sb="17" eb="19">
      <t>ゲンサン</t>
    </rPh>
    <phoneticPr fontId="1"/>
  </si>
  <si>
    <t>訪問型独自サービスⅥ/2・虐待防止減算　1割負担</t>
    <rPh sb="0" eb="2">
      <t>ホウモン</t>
    </rPh>
    <rPh sb="2" eb="3">
      <t>ガタ</t>
    </rPh>
    <rPh sb="3" eb="5">
      <t>ドクジ</t>
    </rPh>
    <phoneticPr fontId="1"/>
  </si>
  <si>
    <t>訪問型独自サービスⅥ/2・虐待防止減算　3割負担</t>
    <rPh sb="0" eb="2">
      <t>ホウモン</t>
    </rPh>
    <rPh sb="2" eb="3">
      <t>ガタ</t>
    </rPh>
    <rPh sb="3" eb="5">
      <t>ドクジ</t>
    </rPh>
    <phoneticPr fontId="1"/>
  </si>
  <si>
    <t>訪問型独自サービスⅢ/３　1割負担</t>
    <rPh sb="0" eb="2">
      <t>ホウモン</t>
    </rPh>
    <rPh sb="2" eb="3">
      <t>ガタ</t>
    </rPh>
    <rPh sb="3" eb="5">
      <t>ドクジ</t>
    </rPh>
    <phoneticPr fontId="1"/>
  </si>
  <si>
    <t>訪問型独自サービスⅢ/３　2割負担</t>
    <rPh sb="0" eb="2">
      <t>ホウモン</t>
    </rPh>
    <rPh sb="2" eb="3">
      <t>ガタ</t>
    </rPh>
    <rPh sb="3" eb="5">
      <t>ドクジ</t>
    </rPh>
    <phoneticPr fontId="1"/>
  </si>
  <si>
    <t>訪問型独自サービスⅢ/３　3割負担</t>
    <rPh sb="0" eb="2">
      <t>ホウモン</t>
    </rPh>
    <rPh sb="2" eb="3">
      <t>ガタ</t>
    </rPh>
    <rPh sb="3" eb="5">
      <t>ドクジ</t>
    </rPh>
    <phoneticPr fontId="1"/>
  </si>
  <si>
    <t>訪問型独自サービスⅣ/2・業務計画減算　2割負担</t>
    <rPh sb="0" eb="2">
      <t>ホウモン</t>
    </rPh>
    <rPh sb="2" eb="3">
      <t>ガタ</t>
    </rPh>
    <rPh sb="3" eb="5">
      <t>ドクジ</t>
    </rPh>
    <rPh sb="13" eb="15">
      <t>ギョウム</t>
    </rPh>
    <rPh sb="15" eb="17">
      <t>ケイカク</t>
    </rPh>
    <phoneticPr fontId="1"/>
  </si>
  <si>
    <t>訪問型独自サービスⅢ/3・日割・1割負担</t>
    <rPh sb="0" eb="2">
      <t>ホウモン</t>
    </rPh>
    <rPh sb="2" eb="3">
      <t>ガタ</t>
    </rPh>
    <rPh sb="3" eb="5">
      <t>ドクジ</t>
    </rPh>
    <rPh sb="13" eb="15">
      <t>ヒワ</t>
    </rPh>
    <phoneticPr fontId="1"/>
  </si>
  <si>
    <t>訪問型独自サービスⅢ/3・日割・3割負担</t>
    <rPh sb="0" eb="2">
      <t>ホウモン</t>
    </rPh>
    <rPh sb="2" eb="3">
      <t>ガタ</t>
    </rPh>
    <rPh sb="3" eb="5">
      <t>ドクジ</t>
    </rPh>
    <rPh sb="13" eb="15">
      <t>ヒワ</t>
    </rPh>
    <phoneticPr fontId="1"/>
  </si>
  <si>
    <t>訪問型独自サービスⅢ/3・日割・虐待防止減算　1割負担</t>
    <rPh sb="0" eb="2">
      <t>ホウモン</t>
    </rPh>
    <rPh sb="2" eb="3">
      <t>ガタ</t>
    </rPh>
    <rPh sb="3" eb="5">
      <t>ドクジ</t>
    </rPh>
    <rPh sb="13" eb="15">
      <t>ヒワ</t>
    </rPh>
    <rPh sb="16" eb="18">
      <t>ギャクタイ</t>
    </rPh>
    <rPh sb="18" eb="20">
      <t>ボウシ</t>
    </rPh>
    <rPh sb="20" eb="22">
      <t>ゲンサン</t>
    </rPh>
    <phoneticPr fontId="1"/>
  </si>
  <si>
    <t>訪問型独自サービスⅢ/3・日割・虐待防止減算　2割負担</t>
    <rPh sb="0" eb="2">
      <t>ホウモン</t>
    </rPh>
    <rPh sb="2" eb="3">
      <t>ガタ</t>
    </rPh>
    <rPh sb="3" eb="5">
      <t>ドクジ</t>
    </rPh>
    <rPh sb="13" eb="15">
      <t>ヒワ</t>
    </rPh>
    <rPh sb="16" eb="18">
      <t>ギャクタイ</t>
    </rPh>
    <rPh sb="18" eb="20">
      <t>ボウシ</t>
    </rPh>
    <rPh sb="20" eb="22">
      <t>ゲンサン</t>
    </rPh>
    <phoneticPr fontId="1"/>
  </si>
  <si>
    <t>訪問型独自サービスⅢ/3・日割・虐待防止減算　3割負担</t>
    <rPh sb="0" eb="2">
      <t>ホウモン</t>
    </rPh>
    <rPh sb="2" eb="3">
      <t>ガタ</t>
    </rPh>
    <rPh sb="3" eb="5">
      <t>ドクジ</t>
    </rPh>
    <rPh sb="13" eb="15">
      <t>ヒワ</t>
    </rPh>
    <rPh sb="16" eb="18">
      <t>ギャクタイ</t>
    </rPh>
    <rPh sb="18" eb="20">
      <t>ボウシ</t>
    </rPh>
    <rPh sb="20" eb="22">
      <t>ゲンサン</t>
    </rPh>
    <phoneticPr fontId="1"/>
  </si>
  <si>
    <t>訪問型独自サービスⅣ/３　2割負担</t>
    <rPh sb="0" eb="2">
      <t>ホウモン</t>
    </rPh>
    <rPh sb="2" eb="3">
      <t>ガタ</t>
    </rPh>
    <rPh sb="3" eb="5">
      <t>ドクジ</t>
    </rPh>
    <phoneticPr fontId="1"/>
  </si>
  <si>
    <t>訪問型独自サービスⅣ/３　3割負担</t>
    <rPh sb="0" eb="2">
      <t>ホウモン</t>
    </rPh>
    <rPh sb="2" eb="3">
      <t>ガタ</t>
    </rPh>
    <rPh sb="3" eb="5">
      <t>ドクジ</t>
    </rPh>
    <phoneticPr fontId="1"/>
  </si>
  <si>
    <t>訪問型独自サービスⅣ/3・虐待防止減算　3割負担</t>
    <rPh sb="0" eb="2">
      <t>ホウモン</t>
    </rPh>
    <rPh sb="2" eb="3">
      <t>ガタ</t>
    </rPh>
    <rPh sb="3" eb="5">
      <t>ドクジ</t>
    </rPh>
    <rPh sb="13" eb="15">
      <t>ギャクタイ</t>
    </rPh>
    <rPh sb="15" eb="17">
      <t>ボウシ</t>
    </rPh>
    <rPh sb="17" eb="19">
      <t>ゲンサン</t>
    </rPh>
    <phoneticPr fontId="1"/>
  </si>
  <si>
    <t>訪問型独自サービスⅣ/2・虐待防止減算　1割負担</t>
    <rPh sb="0" eb="2">
      <t>ホウモン</t>
    </rPh>
    <rPh sb="2" eb="3">
      <t>ガタ</t>
    </rPh>
    <rPh sb="3" eb="5">
      <t>ドクジ</t>
    </rPh>
    <phoneticPr fontId="1"/>
  </si>
  <si>
    <t>訪問型独自サービスⅡ/2・虐待防止減算　2割負担</t>
    <rPh sb="0" eb="2">
      <t>ホウモン</t>
    </rPh>
    <rPh sb="2" eb="3">
      <t>ガタ</t>
    </rPh>
    <rPh sb="3" eb="5">
      <t>ドクジ</t>
    </rPh>
    <phoneticPr fontId="1"/>
  </si>
  <si>
    <t>通所型独自サービス処遇改善加算Ⅰ１２</t>
  </si>
  <si>
    <t>訪問型独自サービスⅡ/2・日割・虐待防止減算　2割負担</t>
    <rPh sb="0" eb="2">
      <t>ホウモン</t>
    </rPh>
    <rPh sb="2" eb="3">
      <t>ガタ</t>
    </rPh>
    <rPh sb="3" eb="5">
      <t>ドクジ</t>
    </rPh>
    <rPh sb="13" eb="15">
      <t>ヒワ</t>
    </rPh>
    <phoneticPr fontId="1"/>
  </si>
  <si>
    <t>訪問型独自サービスⅡ/2・日割・虐待防止減算　3割負担</t>
    <rPh sb="0" eb="2">
      <t>ホウモン</t>
    </rPh>
    <rPh sb="2" eb="3">
      <t>ガタ</t>
    </rPh>
    <rPh sb="3" eb="5">
      <t>ドクジ</t>
    </rPh>
    <rPh sb="13" eb="15">
      <t>ヒワ</t>
    </rPh>
    <phoneticPr fontId="1"/>
  </si>
  <si>
    <t>訪問型独自サービスⅢ/2・虐待防止減算　1割負担</t>
    <rPh sb="0" eb="2">
      <t>ホウモン</t>
    </rPh>
    <rPh sb="2" eb="3">
      <t>ガタ</t>
    </rPh>
    <rPh sb="3" eb="5">
      <t>ドクジ</t>
    </rPh>
    <phoneticPr fontId="1"/>
  </si>
  <si>
    <t>訪問型独自サービスⅢ/2・虐待防止減算　2割負担</t>
    <rPh sb="0" eb="2">
      <t>ホウモン</t>
    </rPh>
    <rPh sb="2" eb="3">
      <t>ガタ</t>
    </rPh>
    <rPh sb="3" eb="5">
      <t>ドクジ</t>
    </rPh>
    <phoneticPr fontId="1"/>
  </si>
  <si>
    <t>訪問型独自サービスⅢ/2・日割・虐待防止減算　1割負担</t>
    <rPh sb="13" eb="15">
      <t>ヒワ</t>
    </rPh>
    <phoneticPr fontId="1"/>
  </si>
  <si>
    <t>訪問型独自サービスⅣ/2・虐待防止減算　3割負担</t>
    <rPh sb="0" eb="2">
      <t>ホウモン</t>
    </rPh>
    <rPh sb="2" eb="3">
      <t>ガタ</t>
    </rPh>
    <rPh sb="3" eb="5">
      <t>ドクジ</t>
    </rPh>
    <phoneticPr fontId="1"/>
  </si>
  <si>
    <t>訪問型独自サービスⅤ/2・虐待防止減算　1割負担</t>
    <rPh sb="0" eb="2">
      <t>ホウモン</t>
    </rPh>
    <rPh sb="2" eb="3">
      <t>ガタ</t>
    </rPh>
    <rPh sb="3" eb="5">
      <t>ドクジ</t>
    </rPh>
    <phoneticPr fontId="1"/>
  </si>
  <si>
    <t>訪問型独自サービスⅤ/2・虐待防止減算　2割負担</t>
    <rPh sb="0" eb="2">
      <t>ホウモン</t>
    </rPh>
    <rPh sb="2" eb="3">
      <t>ガタ</t>
    </rPh>
    <rPh sb="3" eb="5">
      <t>ドクジ</t>
    </rPh>
    <phoneticPr fontId="1"/>
  </si>
  <si>
    <t>通所型独自業務継続計画未策定減算1</t>
    <rPh sb="3" eb="5">
      <t>ドクジ</t>
    </rPh>
    <rPh sb="5" eb="6">
      <t>ギョウ</t>
    </rPh>
    <rPh sb="6" eb="7">
      <t>ツトム</t>
    </rPh>
    <rPh sb="7" eb="9">
      <t>ケイゾク</t>
    </rPh>
    <rPh sb="9" eb="11">
      <t>ケイカク</t>
    </rPh>
    <rPh sb="11" eb="14">
      <t>ミサクテイ</t>
    </rPh>
    <rPh sb="14" eb="16">
      <t>ゲンサン</t>
    </rPh>
    <phoneticPr fontId="1"/>
  </si>
  <si>
    <t>所定単位数の　83/1000　加算</t>
    <rPh sb="0" eb="2">
      <t>ショテイ</t>
    </rPh>
    <rPh sb="2" eb="5">
      <t>タンイスウ</t>
    </rPh>
    <rPh sb="15" eb="17">
      <t>カサン</t>
    </rPh>
    <phoneticPr fontId="1"/>
  </si>
  <si>
    <t>業務継続計画未策定減算</t>
  </si>
  <si>
    <r>
      <t>ニ　</t>
    </r>
    <r>
      <rPr>
        <sz val="11"/>
        <color theme="1"/>
        <rFont val="メイリオ"/>
      </rPr>
      <t>若年性認知症利用者受入加算</t>
    </r>
    <rPh sb="2" eb="5">
      <t>ジャクネンセイ</t>
    </rPh>
    <rPh sb="5" eb="7">
      <t>ニンチ</t>
    </rPh>
    <rPh sb="7" eb="8">
      <t>ショウ</t>
    </rPh>
    <rPh sb="8" eb="9">
      <t>リ</t>
    </rPh>
    <rPh sb="9" eb="10">
      <t>ヨウ</t>
    </rPh>
    <rPh sb="10" eb="11">
      <t>シャ</t>
    </rPh>
    <rPh sb="11" eb="12">
      <t>ウ</t>
    </rPh>
    <rPh sb="12" eb="13">
      <t>イ</t>
    </rPh>
    <rPh sb="13" eb="15">
      <t>カサン</t>
    </rPh>
    <phoneticPr fontId="1"/>
  </si>
  <si>
    <r>
      <t>ト</t>
    </r>
    <r>
      <rPr>
        <sz val="11"/>
        <color theme="1"/>
        <rFont val="メイリオ"/>
      </rPr>
      <t>　口腔機能向上加算</t>
    </r>
    <rPh sb="2" eb="4">
      <t>コウコウ</t>
    </rPh>
    <rPh sb="4" eb="6">
      <t>キノウ</t>
    </rPh>
    <rPh sb="6" eb="8">
      <t>コウジョウ</t>
    </rPh>
    <rPh sb="8" eb="10">
      <t>カサン</t>
    </rPh>
    <phoneticPr fontId="1"/>
  </si>
  <si>
    <r>
      <t>リ　</t>
    </r>
    <r>
      <rPr>
        <sz val="11"/>
        <color theme="1"/>
        <rFont val="メイリオ"/>
      </rPr>
      <t>サービス提供体制強化加算</t>
    </r>
  </si>
  <si>
    <t>訪問型独自サービスⅠ/2・虐待防止減算・業務計画減算　2割負担</t>
    <rPh sb="0" eb="2">
      <t>ホウモン</t>
    </rPh>
    <rPh sb="2" eb="3">
      <t>ガタ</t>
    </rPh>
    <rPh sb="3" eb="5">
      <t>ドクジ</t>
    </rPh>
    <rPh sb="13" eb="15">
      <t>ギャクタイ</t>
    </rPh>
    <rPh sb="15" eb="17">
      <t>ボウシ</t>
    </rPh>
    <rPh sb="17" eb="18">
      <t>ゲン</t>
    </rPh>
    <rPh sb="18" eb="19">
      <t>サン</t>
    </rPh>
    <rPh sb="20" eb="22">
      <t>ギョウム</t>
    </rPh>
    <rPh sb="22" eb="24">
      <t>ケイカク</t>
    </rPh>
    <rPh sb="24" eb="26">
      <t>ゲンサン</t>
    </rPh>
    <phoneticPr fontId="1"/>
  </si>
  <si>
    <r>
      <t>ヲ</t>
    </r>
    <r>
      <rPr>
        <sz val="11"/>
        <color theme="1"/>
        <rFont val="メイリオ"/>
      </rPr>
      <t>　科学的介護推進体制加算</t>
    </r>
    <rPh sb="12" eb="13">
      <t>サン</t>
    </rPh>
    <phoneticPr fontId="1"/>
  </si>
  <si>
    <r>
      <t>二</t>
    </r>
    <r>
      <rPr>
        <sz val="11"/>
        <color theme="1"/>
        <rFont val="メイリオ"/>
      </rPr>
      <t>　初回加算</t>
    </r>
    <rPh sb="0" eb="1">
      <t>ニ</t>
    </rPh>
    <rPh sb="2" eb="4">
      <t>ショカイ</t>
    </rPh>
    <rPh sb="4" eb="6">
      <t>カサン</t>
    </rPh>
    <phoneticPr fontId="1"/>
  </si>
  <si>
    <t>訪問型独自サービスⅤ/3・虐待防止減算　1割負担</t>
    <rPh sb="0" eb="2">
      <t>ホウモン</t>
    </rPh>
    <rPh sb="2" eb="3">
      <t>ガタ</t>
    </rPh>
    <rPh sb="3" eb="5">
      <t>ドクジ</t>
    </rPh>
    <rPh sb="13" eb="15">
      <t>ギャクタイ</t>
    </rPh>
    <rPh sb="15" eb="17">
      <t>ボウシ</t>
    </rPh>
    <rPh sb="17" eb="19">
      <t>ゲンサン</t>
    </rPh>
    <phoneticPr fontId="1"/>
  </si>
  <si>
    <t>訪問型独自サービスⅤ/3・虐待防止減算　2割負担</t>
    <rPh sb="0" eb="2">
      <t>ホウモン</t>
    </rPh>
    <rPh sb="2" eb="3">
      <t>ガタ</t>
    </rPh>
    <rPh sb="3" eb="5">
      <t>ドクジ</t>
    </rPh>
    <rPh sb="13" eb="15">
      <t>ギャクタイ</t>
    </rPh>
    <rPh sb="15" eb="17">
      <t>ボウシ</t>
    </rPh>
    <rPh sb="17" eb="19">
      <t>ゲンサン</t>
    </rPh>
    <phoneticPr fontId="1"/>
  </si>
  <si>
    <t>C220</t>
  </si>
  <si>
    <t>事業対象者・要支援１・要支援２</t>
    <rPh sb="0" eb="2">
      <t>ジギョウ</t>
    </rPh>
    <rPh sb="2" eb="5">
      <t>タイショウシャ</t>
    </rPh>
    <rPh sb="11" eb="14">
      <t>ヨウシエン</t>
    </rPh>
    <phoneticPr fontId="1"/>
  </si>
  <si>
    <t>訪問型独自サービス処遇改善加算Ⅳ</t>
    <rPh sb="0" eb="2">
      <t>ホウモン</t>
    </rPh>
    <rPh sb="2" eb="3">
      <t>ガタ</t>
    </rPh>
    <rPh sb="9" eb="11">
      <t>ショグウ</t>
    </rPh>
    <rPh sb="11" eb="13">
      <t>カイゼン</t>
    </rPh>
    <rPh sb="13" eb="15">
      <t>カサン</t>
    </rPh>
    <phoneticPr fontId="1"/>
  </si>
  <si>
    <t>訪問型独自サービスⅠ/2・業務計画減算　3割負担</t>
    <rPh sb="0" eb="2">
      <t>ホウモン</t>
    </rPh>
    <rPh sb="2" eb="3">
      <t>ガタ</t>
    </rPh>
    <rPh sb="3" eb="5">
      <t>ドクジ</t>
    </rPh>
    <rPh sb="13" eb="15">
      <t>ギョウム</t>
    </rPh>
    <rPh sb="15" eb="17">
      <t>ケイカク</t>
    </rPh>
    <rPh sb="17" eb="19">
      <t>ゲンサン</t>
    </rPh>
    <phoneticPr fontId="1"/>
  </si>
  <si>
    <t>所定単位数の　89/1000　加算</t>
    <rPh sb="0" eb="2">
      <t>ショテイ</t>
    </rPh>
    <rPh sb="2" eb="5">
      <t>タンイスウ</t>
    </rPh>
    <rPh sb="15" eb="17">
      <t>カサン</t>
    </rPh>
    <phoneticPr fontId="1"/>
  </si>
  <si>
    <t>訪問型独自サービスⅡ/2・日割・虐待防止減算・業務計画減算　2割負担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</si>
  <si>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訪問型独自サービスⅥ/2・業務計画減算　1割負担</t>
    <rPh sb="0" eb="2">
      <t>ホウモン</t>
    </rPh>
    <rPh sb="2" eb="3">
      <t>ガタ</t>
    </rPh>
    <rPh sb="3" eb="5">
      <t>ドクジ</t>
    </rPh>
    <rPh sb="13" eb="15">
      <t>ギョウム</t>
    </rPh>
    <rPh sb="15" eb="17">
      <t>ケイカク</t>
    </rPh>
    <phoneticPr fontId="1"/>
  </si>
  <si>
    <r>
      <t>ワ</t>
    </r>
    <r>
      <rPr>
        <sz val="11"/>
        <color auto="1"/>
        <rFont val="メイリオ"/>
      </rPr>
      <t>　介護職員等処遇改善加算
利用定員が１９人以上の場合</t>
    </r>
    <rPh sb="2" eb="4">
      <t>カイゴ</t>
    </rPh>
    <rPh sb="4" eb="6">
      <t>ショクイン</t>
    </rPh>
    <rPh sb="6" eb="7">
      <t>トウ</t>
    </rPh>
    <rPh sb="7" eb="9">
      <t>ショグウ</t>
    </rPh>
    <rPh sb="9" eb="11">
      <t>カイゼン</t>
    </rPh>
    <rPh sb="11" eb="13">
      <t>カサン</t>
    </rPh>
    <rPh sb="14" eb="16">
      <t>リヨウ</t>
    </rPh>
    <rPh sb="16" eb="18">
      <t>テイイン</t>
    </rPh>
    <rPh sb="21" eb="22">
      <t>ニン</t>
    </rPh>
    <rPh sb="22" eb="24">
      <t>イジョウ</t>
    </rPh>
    <rPh sb="25" eb="27">
      <t>バアイ</t>
    </rPh>
    <phoneticPr fontId="1"/>
  </si>
  <si>
    <t>訪問型独自サービスⅤ/3・虐待防止減算・業務計画減算　1割負担</t>
    <rPh sb="13" eb="15">
      <t>ギャクタイ</t>
    </rPh>
    <rPh sb="15" eb="17">
      <t>ボウシ</t>
    </rPh>
    <rPh sb="17" eb="19">
      <t>ゲンサン</t>
    </rPh>
    <phoneticPr fontId="1"/>
  </si>
  <si>
    <t>訪問型独自サービスⅠ/2・虐待防止減算・業務計画減算　3割負担</t>
    <rPh sb="0" eb="2">
      <t>ホウモン</t>
    </rPh>
    <rPh sb="2" eb="3">
      <t>ガタ</t>
    </rPh>
    <rPh sb="3" eb="5">
      <t>ドクジ</t>
    </rPh>
    <rPh sb="20" eb="22">
      <t>ギョウム</t>
    </rPh>
    <rPh sb="22" eb="24">
      <t>ケイカク</t>
    </rPh>
    <rPh sb="24" eb="26">
      <t>ゲンサン</t>
    </rPh>
    <phoneticPr fontId="1"/>
  </si>
  <si>
    <t>訪問型独自サービスⅣ/2・業務計画減算　3割負担</t>
    <rPh sb="0" eb="2">
      <t>ホウモン</t>
    </rPh>
    <rPh sb="2" eb="3">
      <t>ガタ</t>
    </rPh>
    <rPh sb="3" eb="5">
      <t>ドクジ</t>
    </rPh>
    <rPh sb="13" eb="15">
      <t>ギョウム</t>
    </rPh>
    <rPh sb="15" eb="17">
      <t>ケイカク</t>
    </rPh>
    <phoneticPr fontId="1"/>
  </si>
  <si>
    <t>訪問型独自サービスⅡ/3・日割・虐待防止減算・業務計画減算　1割負担</t>
    <rPh sb="16" eb="18">
      <t>ギャクタイ</t>
    </rPh>
    <rPh sb="18" eb="20">
      <t>ボウシ</t>
    </rPh>
    <rPh sb="20" eb="22">
      <t>ゲンサン</t>
    </rPh>
    <phoneticPr fontId="1"/>
  </si>
  <si>
    <t>訪問型独自サービスⅢ/2・虐待防止減算・業務計画減算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</si>
  <si>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r>
      <t>へ</t>
    </r>
    <r>
      <rPr>
        <sz val="11"/>
        <color theme="1"/>
        <rFont val="メイリオ"/>
      </rPr>
      <t>　口腔連携強化加算</t>
    </r>
    <rPh sb="2" eb="4">
      <t>コウクウ</t>
    </rPh>
    <rPh sb="4" eb="6">
      <t>レンケイ</t>
    </rPh>
    <rPh sb="6" eb="8">
      <t>キョウカ</t>
    </rPh>
    <rPh sb="8" eb="10">
      <t>カサン</t>
    </rPh>
    <phoneticPr fontId="1"/>
  </si>
  <si>
    <t>※月14回までの利用</t>
  </si>
  <si>
    <t>※週２回を超える程度のプランの者が月15回以上利用した場合</t>
  </si>
  <si>
    <t>訪問型独自サービスⅠ/2・日割・虐待防止減算・業務計画減算　3割負担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</si>
  <si>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訪問型独自業務継続計画未策定減算１１日割</t>
  </si>
  <si>
    <t>D215</t>
  </si>
  <si>
    <t>業務継続計画未算定減算</t>
    <rPh sb="0" eb="2">
      <t>ギョウム</t>
    </rPh>
    <rPh sb="2" eb="4">
      <t>ケイゾク</t>
    </rPh>
    <rPh sb="4" eb="6">
      <t>ケイカク</t>
    </rPh>
    <rPh sb="6" eb="7">
      <t>ミ</t>
    </rPh>
    <rPh sb="7" eb="9">
      <t>サンテイ</t>
    </rPh>
    <rPh sb="9" eb="10">
      <t>ゲン</t>
    </rPh>
    <rPh sb="10" eb="11">
      <t>サン</t>
    </rPh>
    <phoneticPr fontId="1"/>
  </si>
  <si>
    <t>高齢者虐待防止措置未実施減算・
業務継続計画未算定減算　
261単位－(虐待防止減算・業務計画減算)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</si>
  <si>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訪問型独自サービスⅠ/2・業務計画減算　1割負担</t>
    <rPh sb="0" eb="2">
      <t>ホウモン</t>
    </rPh>
    <rPh sb="2" eb="3">
      <t>ガタ</t>
    </rPh>
    <rPh sb="3" eb="5">
      <t>ドクジ</t>
    </rPh>
    <rPh sb="13" eb="15">
      <t>ギョウム</t>
    </rPh>
    <rPh sb="15" eb="17">
      <t>ケイカク</t>
    </rPh>
    <rPh sb="17" eb="19">
      <t>ゲンサン</t>
    </rPh>
    <phoneticPr fontId="1"/>
  </si>
  <si>
    <t>訪問型独自サービスⅠ/2・虐待防止減算・業務計画減算　1割負担</t>
    <rPh sb="0" eb="2">
      <t>ホウモン</t>
    </rPh>
    <rPh sb="2" eb="3">
      <t>ガタ</t>
    </rPh>
    <rPh sb="3" eb="5">
      <t>ドクジ</t>
    </rPh>
    <rPh sb="13" eb="15">
      <t>ギャクタイ</t>
    </rPh>
    <rPh sb="15" eb="17">
      <t>ボウシ</t>
    </rPh>
    <rPh sb="17" eb="18">
      <t>ゲン</t>
    </rPh>
    <rPh sb="18" eb="19">
      <t>サン</t>
    </rPh>
    <rPh sb="20" eb="22">
      <t>ギョウム</t>
    </rPh>
    <rPh sb="22" eb="24">
      <t>ケイカク</t>
    </rPh>
    <rPh sb="24" eb="26">
      <t>ゲンサン</t>
    </rPh>
    <phoneticPr fontId="1"/>
  </si>
  <si>
    <t>訪問型独自サービスⅠ/2・日割・業務計画減算　1割負担</t>
    <rPh sb="0" eb="2">
      <t>ホウモン</t>
    </rPh>
    <rPh sb="2" eb="3">
      <t>ガタ</t>
    </rPh>
    <rPh sb="3" eb="5">
      <t>ドクジ</t>
    </rPh>
    <rPh sb="13" eb="15">
      <t>ヒワ</t>
    </rPh>
    <rPh sb="16" eb="18">
      <t>ギョウム</t>
    </rPh>
    <rPh sb="18" eb="20">
      <t>ケイカク</t>
    </rPh>
    <rPh sb="20" eb="22">
      <t>ゲンサン</t>
    </rPh>
    <phoneticPr fontId="1"/>
  </si>
  <si>
    <t>訪問型独自サービスⅠ/2・日割・業務計画減算　2割負担</t>
    <rPh sb="0" eb="2">
      <t>ホウモン</t>
    </rPh>
    <rPh sb="2" eb="3">
      <t>ガタ</t>
    </rPh>
    <rPh sb="3" eb="5">
      <t>ドクジ</t>
    </rPh>
    <rPh sb="13" eb="15">
      <t>ヒワ</t>
    </rPh>
    <rPh sb="16" eb="18">
      <t>ギョウム</t>
    </rPh>
    <rPh sb="18" eb="20">
      <t>ケイカク</t>
    </rPh>
    <rPh sb="20" eb="22">
      <t>ゲンサン</t>
    </rPh>
    <phoneticPr fontId="1"/>
  </si>
  <si>
    <r>
      <t>ワ</t>
    </r>
    <r>
      <rPr>
        <sz val="11"/>
        <color auto="1"/>
        <rFont val="メイリオ"/>
      </rPr>
      <t>　介護職員等処遇改善加算
利用定員が１９人未満の場合</t>
    </r>
    <rPh sb="2" eb="4">
      <t>カイゴ</t>
    </rPh>
    <rPh sb="4" eb="6">
      <t>ショクイン</t>
    </rPh>
    <rPh sb="6" eb="7">
      <t>トウ</t>
    </rPh>
    <rPh sb="7" eb="9">
      <t>ショグウ</t>
    </rPh>
    <rPh sb="9" eb="11">
      <t>カイゼン</t>
    </rPh>
    <rPh sb="11" eb="13">
      <t>カサン</t>
    </rPh>
    <rPh sb="14" eb="16">
      <t>リヨウ</t>
    </rPh>
    <rPh sb="16" eb="18">
      <t>テイイン</t>
    </rPh>
    <rPh sb="21" eb="22">
      <t>ニン</t>
    </rPh>
    <rPh sb="22" eb="24">
      <t>ミマン</t>
    </rPh>
    <rPh sb="25" eb="27">
      <t>バアイ</t>
    </rPh>
    <phoneticPr fontId="1"/>
  </si>
  <si>
    <t>訪問型独自サービスⅠ/2・日割・業務計画減算　3割負担</t>
    <rPh sb="0" eb="2">
      <t>ホウモン</t>
    </rPh>
    <rPh sb="2" eb="3">
      <t>ガタ</t>
    </rPh>
    <rPh sb="3" eb="5">
      <t>ドクジ</t>
    </rPh>
    <rPh sb="13" eb="15">
      <t>ヒワ</t>
    </rPh>
    <rPh sb="16" eb="18">
      <t>ギョウム</t>
    </rPh>
    <rPh sb="18" eb="20">
      <t>ケイカク</t>
    </rPh>
    <rPh sb="20" eb="22">
      <t>ゲンサン</t>
    </rPh>
    <phoneticPr fontId="1"/>
  </si>
  <si>
    <t>高齢者虐待防止措置未実施減算・
業務継続計画未算定減算　
2349単位－(虐待防止減算・業務計画減算)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</si>
  <si>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訪問型独自サービスⅡ/3・日割・虐待防止減算・業務計画減算　2割負担</t>
    <rPh sb="16" eb="18">
      <t>ギャクタイ</t>
    </rPh>
    <rPh sb="18" eb="20">
      <t>ボウシ</t>
    </rPh>
    <rPh sb="20" eb="22">
      <t>ゲンサン</t>
    </rPh>
    <phoneticPr fontId="1"/>
  </si>
  <si>
    <t>訪問型独自サービスⅠ/2・日割・虐待防止減算・業務計画減算　2割負担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</si>
  <si>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訪問型独自サービスⅡ/2・業務計画減算　1割負担</t>
    <rPh sb="0" eb="2">
      <t>ホウモン</t>
    </rPh>
    <rPh sb="2" eb="3">
      <t>ガタ</t>
    </rPh>
    <rPh sb="3" eb="5">
      <t>ドクジ</t>
    </rPh>
    <rPh sb="13" eb="15">
      <t>ギョウム</t>
    </rPh>
    <rPh sb="15" eb="17">
      <t>ケイカク</t>
    </rPh>
    <phoneticPr fontId="1"/>
  </si>
  <si>
    <t>訪問型独自サービスⅡ/2・業務計画減算　2割負担</t>
    <rPh sb="0" eb="2">
      <t>ホウモン</t>
    </rPh>
    <rPh sb="2" eb="3">
      <t>ガタ</t>
    </rPh>
    <rPh sb="3" eb="5">
      <t>ドクジ</t>
    </rPh>
    <rPh sb="13" eb="15">
      <t>ギョウム</t>
    </rPh>
    <rPh sb="15" eb="17">
      <t>ケイカク</t>
    </rPh>
    <phoneticPr fontId="1"/>
  </si>
  <si>
    <t>訪問型独自サービスⅡ/2・虐待防止減算・業務計画減算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</si>
  <si>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訪問型独自サービスⅡ/2・日割・業務計画減算　2割負担</t>
    <rPh sb="0" eb="2">
      <t>ホウモン</t>
    </rPh>
    <rPh sb="2" eb="3">
      <t>ガタ</t>
    </rPh>
    <rPh sb="3" eb="5">
      <t>ドクジ</t>
    </rPh>
    <rPh sb="13" eb="15">
      <t>ヒワ</t>
    </rPh>
    <rPh sb="16" eb="18">
      <t>ギョウム</t>
    </rPh>
    <rPh sb="18" eb="20">
      <t>ケイカク</t>
    </rPh>
    <phoneticPr fontId="1"/>
  </si>
  <si>
    <t>訪問型独自サービスⅡ/2・日割・業務計画減算　3割負担</t>
    <rPh sb="0" eb="2">
      <t>ホウモン</t>
    </rPh>
    <rPh sb="2" eb="3">
      <t>ガタ</t>
    </rPh>
    <rPh sb="3" eb="5">
      <t>ドクジ</t>
    </rPh>
    <rPh sb="13" eb="15">
      <t>ヒワ</t>
    </rPh>
    <rPh sb="16" eb="18">
      <t>ギョウム</t>
    </rPh>
    <rPh sb="18" eb="20">
      <t>ケイカク</t>
    </rPh>
    <phoneticPr fontId="1"/>
  </si>
  <si>
    <t>訪問型独自サービスⅡ/2・日割・虐待防止減算・業務計画減算　3割負担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</si>
  <si>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高齢者虐待防止措置未実施減算・
業務継続計画未算定減算　
77単位－(虐待防止減算・業務計画減算)</t>
    <rPh sb="16" eb="18">
      <t>ギョウム</t>
    </rPh>
    <rPh sb="18" eb="20">
      <t>ケイゾク</t>
    </rPh>
    <rPh sb="20" eb="22">
      <t>ケイカク</t>
    </rPh>
    <rPh sb="22" eb="23">
      <t>ミ</t>
    </rPh>
    <rPh sb="23" eb="25">
      <t>サンテイ</t>
    </rPh>
    <rPh sb="25" eb="27">
      <t>ゲンサン</t>
    </rPh>
    <rPh sb="31" eb="33">
      <t>タンイ</t>
    </rPh>
    <rPh sb="35" eb="37">
      <t>ギャクタイ</t>
    </rPh>
    <rPh sb="37" eb="39">
      <t>ボウシ</t>
    </rPh>
    <rPh sb="39" eb="41">
      <t>ゲンサン</t>
    </rPh>
    <rPh sb="42" eb="44">
      <t>ギョウム</t>
    </rPh>
    <rPh sb="44" eb="46">
      <t>ケイカク</t>
    </rPh>
    <rPh sb="46" eb="48">
      <t>ゲンサン</t>
    </rPh>
    <phoneticPr fontId="1"/>
  </si>
  <si>
    <t>訪問型独自サービスⅢ/2・業務計画減算　1割負担</t>
    <rPh sb="0" eb="2">
      <t>ホウモン</t>
    </rPh>
    <rPh sb="2" eb="3">
      <t>ガタ</t>
    </rPh>
    <rPh sb="3" eb="5">
      <t>ドクジ</t>
    </rPh>
    <rPh sb="13" eb="15">
      <t>ギョウム</t>
    </rPh>
    <rPh sb="15" eb="17">
      <t>ケイカク</t>
    </rPh>
    <phoneticPr fontId="1"/>
  </si>
  <si>
    <t>訪問型独自サービスⅢ/2・業務計画減算　2割負担</t>
    <rPh sb="0" eb="2">
      <t>ホウモン</t>
    </rPh>
    <rPh sb="2" eb="3">
      <t>ガタ</t>
    </rPh>
    <rPh sb="3" eb="5">
      <t>ドクジ</t>
    </rPh>
    <rPh sb="13" eb="15">
      <t>ギョウム</t>
    </rPh>
    <rPh sb="15" eb="17">
      <t>ケイカク</t>
    </rPh>
    <phoneticPr fontId="1"/>
  </si>
  <si>
    <t>訪問型独自サービスⅢ/2・業務計画減算　3割負担</t>
    <rPh sb="0" eb="2">
      <t>ホウモン</t>
    </rPh>
    <rPh sb="2" eb="3">
      <t>ガタ</t>
    </rPh>
    <rPh sb="3" eb="5">
      <t>ドクジ</t>
    </rPh>
    <rPh sb="13" eb="15">
      <t>ギョウム</t>
    </rPh>
    <rPh sb="15" eb="17">
      <t>ケイカク</t>
    </rPh>
    <phoneticPr fontId="1"/>
  </si>
  <si>
    <t>訪問型独自サービスⅢ/2・虐待防止減算・業務計画減算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</si>
  <si>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訪問型独自サービスⅢ/2・虐待防止減算・業務計画減算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</si>
  <si>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訪問型独自サービスⅢ/2・日割・業務計画減算　1割負担</t>
    <rPh sb="13" eb="15">
      <t>ヒワ</t>
    </rPh>
    <rPh sb="16" eb="18">
      <t>ギョウム</t>
    </rPh>
    <rPh sb="18" eb="20">
      <t>ケイカク</t>
    </rPh>
    <phoneticPr fontId="1"/>
  </si>
  <si>
    <t>訪問型独自サービスⅢ/2・日割・虐待防止減算・業務計画減算　2割負担</t>
    <rPh sb="13" eb="15">
      <t>ヒワ</t>
    </rPh>
    <rPh sb="16" eb="18">
      <t>ギャクタイ</t>
    </rPh>
    <rPh sb="18" eb="20">
      <t>ボウシ</t>
    </rPh>
    <rPh sb="20" eb="22">
      <t>ゲンサン</t>
    </rPh>
    <rPh sb="23" eb="25">
      <t>ギョウム</t>
    </rPh>
    <rPh sb="25" eb="27">
      <t>ケイカク</t>
    </rPh>
    <phoneticPr fontId="1"/>
  </si>
  <si>
    <t>訪問型独自サービスⅣ/2・虐待防止減算・業務計画減算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</si>
  <si>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訪問型独自サービスⅣ/2・虐待防止減算・業務計画減算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</si>
  <si>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高齢者虐待防止措置未実施減算・
業務継続計画未算定減算　
283単位－(虐待防止減算・業務計画減算)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</si>
  <si>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訪問型独自サービスⅥ/2・業務計画減算　3割負担</t>
    <rPh sb="0" eb="2">
      <t>ホウモン</t>
    </rPh>
    <rPh sb="2" eb="3">
      <t>ガタ</t>
    </rPh>
    <rPh sb="3" eb="5">
      <t>ドクジ</t>
    </rPh>
    <rPh sb="13" eb="15">
      <t>ギョウム</t>
    </rPh>
    <rPh sb="15" eb="17">
      <t>ケイカク</t>
    </rPh>
    <phoneticPr fontId="1"/>
  </si>
  <si>
    <t>訪問型独自サービスⅤ/2・業務計画減算　1割負担</t>
    <rPh sb="0" eb="2">
      <t>ホウモン</t>
    </rPh>
    <rPh sb="2" eb="3">
      <t>ガタ</t>
    </rPh>
    <rPh sb="3" eb="5">
      <t>ドクジ</t>
    </rPh>
    <rPh sb="13" eb="15">
      <t>ギョウム</t>
    </rPh>
    <rPh sb="15" eb="17">
      <t>ケイカク</t>
    </rPh>
    <phoneticPr fontId="1"/>
  </si>
  <si>
    <t>訪問型独自サービスⅤ/2・業務計画減算　3割負担</t>
    <rPh sb="0" eb="2">
      <t>ホウモン</t>
    </rPh>
    <rPh sb="2" eb="3">
      <t>ガタ</t>
    </rPh>
    <rPh sb="3" eb="5">
      <t>ドクジ</t>
    </rPh>
    <rPh sb="13" eb="15">
      <t>ギョウム</t>
    </rPh>
    <rPh sb="15" eb="17">
      <t>ケイカク</t>
    </rPh>
    <phoneticPr fontId="1"/>
  </si>
  <si>
    <t>訪問型独自サービスⅤ/2・虐待防止減算・業務計画減算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</si>
  <si>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訪問型独自サービスⅤ/2・虐待防止減算・業務計画減算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</si>
  <si>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訪問型独自サービスⅠ/3・虐待防止減算・業務計画減算　1割負担</t>
    <rPh sb="13" eb="15">
      <t>ギャクタイ</t>
    </rPh>
    <rPh sb="15" eb="17">
      <t>ボウシ</t>
    </rPh>
    <rPh sb="17" eb="19">
      <t>ゲンサン</t>
    </rPh>
    <phoneticPr fontId="1"/>
  </si>
  <si>
    <t>訪問型独自サービスⅤ/2・虐待防止減算・業務計画減算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</si>
  <si>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訪問型独自サービスⅥ/2・業務計画減算　2割負担</t>
    <rPh sb="0" eb="2">
      <t>ホウモン</t>
    </rPh>
    <rPh sb="2" eb="3">
      <t>ガタ</t>
    </rPh>
    <rPh sb="3" eb="5">
      <t>ドクジ</t>
    </rPh>
    <rPh sb="13" eb="15">
      <t>ギョウム</t>
    </rPh>
    <rPh sb="15" eb="17">
      <t>ケイカク</t>
    </rPh>
    <phoneticPr fontId="1"/>
  </si>
  <si>
    <t>所定単位数の　109/1000　加算</t>
    <rPh sb="0" eb="2">
      <t>ショテイ</t>
    </rPh>
    <rPh sb="2" eb="5">
      <t>タンイスウ</t>
    </rPh>
    <rPh sb="16" eb="18">
      <t>カサン</t>
    </rPh>
    <phoneticPr fontId="1"/>
  </si>
  <si>
    <t>訪問型独自サービスⅥ/2・虐待防止減算・業務計画減算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</si>
  <si>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</si>
  <si>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</si>
  <si>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訪問型独自サービスⅠ/3・虐待防止減算・業務計画減算　3割負担</t>
    <rPh sb="13" eb="15">
      <t>ギャクタイ</t>
    </rPh>
    <rPh sb="15" eb="17">
      <t>ボウシ</t>
    </rPh>
    <rPh sb="17" eb="19">
      <t>ゲンサン</t>
    </rPh>
    <phoneticPr fontId="1"/>
  </si>
  <si>
    <t>訪問型独自サービスⅠ/3・日割・虐待防止減算・業務計画減算　3割負担</t>
    <rPh sb="16" eb="18">
      <t>ギャクタイ</t>
    </rPh>
    <rPh sb="18" eb="20">
      <t>ボウシ</t>
    </rPh>
    <rPh sb="20" eb="22">
      <t>ゲンサン</t>
    </rPh>
    <phoneticPr fontId="1"/>
  </si>
  <si>
    <t>訪問型独自サービスⅢ/3・日割・虐待防止減算・業務計画減算　2割負担</t>
    <rPh sb="16" eb="18">
      <t>ギャクタイ</t>
    </rPh>
    <rPh sb="18" eb="20">
      <t>ボウシ</t>
    </rPh>
    <rPh sb="20" eb="22">
      <t>ゲンサン</t>
    </rPh>
    <phoneticPr fontId="1"/>
  </si>
  <si>
    <t>訪問型独自サービスⅢ/3・日割・虐待防止減算・業務計画減算　3割負担</t>
    <rPh sb="16" eb="18">
      <t>ギャクタイ</t>
    </rPh>
    <rPh sb="18" eb="20">
      <t>ボウシ</t>
    </rPh>
    <rPh sb="20" eb="22">
      <t>ゲンサン</t>
    </rPh>
    <phoneticPr fontId="1"/>
  </si>
  <si>
    <t>訪問型独自サービスⅣ/3・虐待防止減算・業務計画減算　1割負担</t>
    <rPh sb="13" eb="15">
      <t>ギャクタイ</t>
    </rPh>
    <rPh sb="15" eb="17">
      <t>ボウシ</t>
    </rPh>
    <rPh sb="17" eb="19">
      <t>ゲンサン</t>
    </rPh>
    <phoneticPr fontId="1"/>
  </si>
  <si>
    <t>訪問型独自サービスⅣ/3・虐待防止減算・業務計画減算　2割負担</t>
    <rPh sb="13" eb="15">
      <t>ギャクタイ</t>
    </rPh>
    <rPh sb="15" eb="17">
      <t>ボウシ</t>
    </rPh>
    <rPh sb="17" eb="19">
      <t>ゲンサン</t>
    </rPh>
    <phoneticPr fontId="1"/>
  </si>
  <si>
    <t>訪問型独自サービスⅣ/3・虐待防止減算・業務計画減算　3割負担</t>
    <rPh sb="13" eb="15">
      <t>ギャクタイ</t>
    </rPh>
    <rPh sb="15" eb="17">
      <t>ボウシ</t>
    </rPh>
    <rPh sb="17" eb="19">
      <t>ゲンサン</t>
    </rPh>
    <phoneticPr fontId="1"/>
  </si>
  <si>
    <t>訪問型独自サービスⅤ/3・虐待防止減算・業務計画減算　3割負担</t>
    <rPh sb="13" eb="15">
      <t>ギャクタイ</t>
    </rPh>
    <rPh sb="15" eb="17">
      <t>ボウシ</t>
    </rPh>
    <rPh sb="17" eb="19">
      <t>ゲンサン</t>
    </rPh>
    <phoneticPr fontId="1"/>
  </si>
  <si>
    <t>（４）介護職員等処遇改善加算（Ⅱ）ロ</t>
  </si>
  <si>
    <t>廃止</t>
    <rPh sb="0" eb="2">
      <t>ハイシ</t>
    </rPh>
    <phoneticPr fontId="1"/>
  </si>
  <si>
    <t>訪問型独自サービス処遇改善加算Ⅱ１</t>
    <rPh sb="0" eb="2">
      <t>ホウモン</t>
    </rPh>
    <rPh sb="2" eb="3">
      <t>ガタ</t>
    </rPh>
    <rPh sb="9" eb="11">
      <t>ショグウ</t>
    </rPh>
    <rPh sb="11" eb="13">
      <t>カイゼン</t>
    </rPh>
    <rPh sb="13" eb="15">
      <t>カサン</t>
    </rPh>
    <phoneticPr fontId="1"/>
  </si>
  <si>
    <t>変更</t>
    <rPh sb="0" eb="2">
      <t>ヘンコウ</t>
    </rPh>
    <phoneticPr fontId="1"/>
  </si>
  <si>
    <t>所定単位数の　249/1000　加算</t>
  </si>
  <si>
    <t>通所型独自サービス処遇改善加算Ⅰ１１</t>
    <rPh sb="0" eb="2">
      <t>ツウショ</t>
    </rPh>
    <rPh sb="2" eb="3">
      <t>ガタ</t>
    </rPh>
    <rPh sb="9" eb="11">
      <t>ショグウ</t>
    </rPh>
    <rPh sb="11" eb="13">
      <t>カイゼン</t>
    </rPh>
    <rPh sb="13" eb="15">
      <t>カサン</t>
    </rPh>
    <phoneticPr fontId="1"/>
  </si>
  <si>
    <t>通所型独自サービス処遇改善加算Ⅳ１</t>
    <rPh sb="0" eb="2">
      <t>ツウショ</t>
    </rPh>
    <rPh sb="2" eb="3">
      <t>ガタ</t>
    </rPh>
    <rPh sb="9" eb="11">
      <t>ショグウ</t>
    </rPh>
    <rPh sb="11" eb="13">
      <t>カイゼン</t>
    </rPh>
    <rPh sb="13" eb="15">
      <t>カサン</t>
    </rPh>
    <phoneticPr fontId="1"/>
  </si>
  <si>
    <t>通所型独自サービス処遇改善加算Ⅱ２１</t>
  </si>
  <si>
    <t>通所型独自サービス処遇改善加算Ⅲ１</t>
    <rPh sb="0" eb="2">
      <t>ツウショ</t>
    </rPh>
    <rPh sb="2" eb="3">
      <t>ガタ</t>
    </rPh>
    <rPh sb="9" eb="11">
      <t>ショグウ</t>
    </rPh>
    <rPh sb="11" eb="13">
      <t>カイゼン</t>
    </rPh>
    <rPh sb="13" eb="15">
      <t>カサン</t>
    </rPh>
    <phoneticPr fontId="1"/>
  </si>
  <si>
    <t>通所型独自サービス処遇改善加算Ⅲ２</t>
    <rPh sb="0" eb="2">
      <t>ツウショ</t>
    </rPh>
    <rPh sb="2" eb="3">
      <t>ガタ</t>
    </rPh>
    <rPh sb="9" eb="11">
      <t>ショグウ</t>
    </rPh>
    <rPh sb="11" eb="13">
      <t>カイゼン</t>
    </rPh>
    <rPh sb="13" eb="15">
      <t>カサン</t>
    </rPh>
    <phoneticPr fontId="1"/>
  </si>
  <si>
    <t>通所型独自サービス処遇改善加算Ⅳ２</t>
    <rPh sb="0" eb="2">
      <t>ツウショ</t>
    </rPh>
    <rPh sb="2" eb="3">
      <t>ガタ</t>
    </rPh>
    <rPh sb="9" eb="11">
      <t>ショグウ</t>
    </rPh>
    <rPh sb="11" eb="13">
      <t>カイゼン</t>
    </rPh>
    <rPh sb="13" eb="15">
      <t>カサン</t>
    </rPh>
    <phoneticPr fontId="1"/>
  </si>
  <si>
    <t>所定単位数の　118/1000　加算</t>
  </si>
  <si>
    <t>所定単位数の　127/1000　加算</t>
  </si>
  <si>
    <t>所定単位数の　125/1000　加算</t>
  </si>
  <si>
    <t>（２）介護職員等処遇改善加算（Ⅰ）ロ</t>
  </si>
  <si>
    <t>（３）介護職員等処遇改善加算（Ⅱ）イ</t>
    <rPh sb="3" eb="5">
      <t>カイゴ</t>
    </rPh>
    <rPh sb="5" eb="7">
      <t>ショクイン</t>
    </rPh>
    <rPh sb="7" eb="8">
      <t>トウ</t>
    </rPh>
    <rPh sb="8" eb="10">
      <t>ショグウ</t>
    </rPh>
    <rPh sb="10" eb="12">
      <t>カイゼン</t>
    </rPh>
    <rPh sb="12" eb="14">
      <t>カサン</t>
    </rPh>
    <phoneticPr fontId="1"/>
  </si>
  <si>
    <t>（６）介護職員等処遇改善加算（Ⅳ）</t>
    <rPh sb="3" eb="5">
      <t>カイゴ</t>
    </rPh>
    <rPh sb="5" eb="7">
      <t>ショクイン</t>
    </rPh>
    <rPh sb="7" eb="8">
      <t>トウ</t>
    </rPh>
    <rPh sb="8" eb="10">
      <t>ショグウ</t>
    </rPh>
    <rPh sb="10" eb="12">
      <t>カイゼン</t>
    </rPh>
    <rPh sb="12" eb="14">
      <t>カサン</t>
    </rPh>
    <phoneticPr fontId="1"/>
  </si>
  <si>
    <t>（６）介護職員処遇改善加算（Ⅳ）</t>
    <rPh sb="3" eb="5">
      <t>カイゴ</t>
    </rPh>
    <rPh sb="5" eb="7">
      <t>ショクイン</t>
    </rPh>
    <rPh sb="7" eb="9">
      <t>ショグウ</t>
    </rPh>
    <rPh sb="9" eb="11">
      <t>カイゼン</t>
    </rPh>
    <rPh sb="11" eb="13">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</si>
</sst>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quot;単&quot;&quot;位&quot;"/>
    <numFmt numFmtId="178" formatCode="0&quot;単位　加算&quot;"/>
  </numFmts>
  <fonts count="13">
    <font>
      <sz val="11"/>
      <color theme="1"/>
      <name val="ＭＳ Ｐゴシック"/>
      <family val="3"/>
      <scheme val="minor"/>
    </font>
    <font>
      <sz val="6"/>
      <color auto="1"/>
      <name val="ＭＳ Ｐゴシック"/>
      <family val="3"/>
      <scheme val="minor"/>
    </font>
    <font>
      <b/>
      <sz val="12"/>
      <color theme="1"/>
      <name val="メイリオ"/>
      <family val="3"/>
    </font>
    <font>
      <sz val="11"/>
      <color theme="1"/>
      <name val="メイリオ"/>
      <family val="3"/>
    </font>
    <font>
      <sz val="10"/>
      <color theme="1"/>
      <name val="メイリオ"/>
      <family val="3"/>
    </font>
    <font>
      <sz val="11"/>
      <color rgb="FFFF0000"/>
      <name val="メイリオ"/>
      <family val="3"/>
    </font>
    <font>
      <sz val="11"/>
      <color theme="1"/>
      <name val="ＭＳ Ｐゴシック"/>
      <family val="3"/>
      <scheme val="minor"/>
    </font>
    <font>
      <sz val="10"/>
      <color auto="1"/>
      <name val="ＭＳ Ｐゴシック"/>
      <family val="3"/>
      <scheme val="minor"/>
    </font>
    <font>
      <sz val="10"/>
      <color auto="1"/>
      <name val="メイリオ"/>
      <family val="3"/>
    </font>
    <font>
      <sz val="9"/>
      <color auto="1"/>
      <name val="メイリオ"/>
      <family val="3"/>
    </font>
    <font>
      <sz val="10"/>
      <color theme="1"/>
      <name val="ＭＳ Ｐゴシック"/>
      <family val="3"/>
      <scheme val="minor"/>
    </font>
    <font>
      <sz val="11"/>
      <color auto="1"/>
      <name val="メイリオ"/>
      <family val="3"/>
    </font>
    <font>
      <sz val="8"/>
      <color theme="1"/>
      <name val="メイリオ"/>
      <family val="3"/>
    </font>
  </fonts>
  <fills count="5">
    <fill>
      <patternFill patternType="none"/>
    </fill>
    <fill>
      <patternFill patternType="gray125"/>
    </fill>
    <fill>
      <patternFill patternType="solid">
        <fgColor rgb="FFE9FFFF"/>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64"/>
      </bottom>
      <diagonal/>
    </border>
    <border>
      <left style="thin">
        <color indexed="64"/>
      </left>
      <right style="thin">
        <color indexed="64"/>
      </right>
      <top style="thin">
        <color auto="1"/>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style="thin">
        <color indexed="64"/>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indexed="64"/>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top style="thin">
        <color indexed="64"/>
      </top>
      <bottom/>
      <diagonal/>
    </border>
    <border>
      <left/>
      <right style="thin">
        <color indexed="64"/>
      </right>
      <top style="thin">
        <color auto="1"/>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thin">
        <color auto="1"/>
      </left>
      <right/>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07">
    <xf numFmtId="0" fontId="0" fillId="0" borderId="0" xfId="0">
      <alignment vertical="center"/>
    </xf>
    <xf numFmtId="0" fontId="0" fillId="0" borderId="0" xfId="0" applyFill="1">
      <alignment vertical="center"/>
    </xf>
    <xf numFmtId="0" fontId="2" fillId="0" borderId="0" xfId="0" applyFont="1" applyFill="1">
      <alignment vertical="center"/>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Fill="1">
      <alignment vertical="center"/>
    </xf>
    <xf numFmtId="0" fontId="3" fillId="0" borderId="1" xfId="0" applyFont="1" applyFill="1" applyBorder="1" applyAlignment="1">
      <alignment horizontal="right" vertical="center"/>
    </xf>
    <xf numFmtId="0" fontId="3" fillId="2" borderId="1" xfId="0" applyFont="1" applyFill="1" applyBorder="1" applyAlignment="1">
      <alignment horizontal="right" vertical="center"/>
    </xf>
    <xf numFmtId="0" fontId="0" fillId="3" borderId="1" xfId="0" applyFont="1" applyFill="1" applyBorder="1">
      <alignment vertical="center"/>
    </xf>
    <xf numFmtId="0" fontId="0" fillId="2" borderId="1" xfId="0" applyFont="1" applyFill="1" applyBorder="1">
      <alignment vertical="center"/>
    </xf>
    <xf numFmtId="0" fontId="3" fillId="0" borderId="1" xfId="0" applyFont="1" applyFill="1" applyBorder="1" applyAlignment="1">
      <alignment vertical="center" shrinkToFit="1"/>
    </xf>
    <xf numFmtId="0" fontId="3" fillId="0" borderId="1" xfId="0" applyFont="1" applyFill="1" applyBorder="1" applyAlignment="1">
      <alignment horizontal="left" vertical="center" shrinkToFit="1"/>
    </xf>
    <xf numFmtId="0" fontId="3" fillId="0" borderId="0" xfId="0" applyFont="1" applyFill="1" applyAlignment="1">
      <alignment vertical="center" shrinkToFit="1"/>
    </xf>
    <xf numFmtId="0" fontId="3" fillId="3" borderId="1" xfId="0" applyFont="1" applyFill="1" applyBorder="1" applyAlignment="1">
      <alignment vertical="center" shrinkToFit="1"/>
    </xf>
    <xf numFmtId="0" fontId="3" fillId="2" borderId="1" xfId="0" applyFont="1" applyFill="1" applyBorder="1" applyAlignment="1">
      <alignment vertical="center" shrinkToFit="1"/>
    </xf>
    <xf numFmtId="0" fontId="5" fillId="4" borderId="0" xfId="0" applyFont="1" applyFill="1" applyBorder="1" applyAlignment="1">
      <alignment horizontal="center" vertical="center"/>
    </xf>
    <xf numFmtId="0" fontId="5" fillId="4" borderId="0" xfId="0" applyFont="1" applyFill="1">
      <alignment vertical="center"/>
    </xf>
    <xf numFmtId="0" fontId="3" fillId="0" borderId="1" xfId="0" applyFont="1" applyFill="1" applyBorder="1" applyAlignment="1">
      <alignment vertical="top"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Fill="1" applyBorder="1" applyAlignment="1">
      <alignment vertical="center"/>
    </xf>
    <xf numFmtId="0" fontId="3" fillId="0" borderId="1" xfId="0" applyFont="1" applyFill="1" applyBorder="1">
      <alignment vertical="center"/>
    </xf>
    <xf numFmtId="0" fontId="3" fillId="3" borderId="1"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Fill="1" applyBorder="1" applyAlignment="1">
      <alignment horizontal="center" vertical="center" wrapText="1" shrinkToFit="1"/>
    </xf>
    <xf numFmtId="38" fontId="3" fillId="0" borderId="1" xfId="1" applyFont="1" applyFill="1" applyBorder="1">
      <alignment vertical="center"/>
    </xf>
    <xf numFmtId="3" fontId="3" fillId="0" borderId="1" xfId="0" applyNumberFormat="1" applyFont="1" applyFill="1" applyBorder="1">
      <alignment vertical="center"/>
    </xf>
    <xf numFmtId="38" fontId="3" fillId="3" borderId="1" xfId="1" applyFont="1" applyFill="1" applyBorder="1">
      <alignment vertical="center"/>
    </xf>
    <xf numFmtId="38" fontId="3" fillId="2" borderId="1" xfId="1" applyFont="1" applyFill="1" applyBorder="1">
      <alignment vertical="center"/>
    </xf>
    <xf numFmtId="0" fontId="3" fillId="3" borderId="1" xfId="0" applyFont="1" applyFill="1" applyBorder="1">
      <alignment vertical="center"/>
    </xf>
    <xf numFmtId="0" fontId="3" fillId="0" borderId="1" xfId="0" applyFont="1" applyFill="1" applyBorder="1" applyAlignment="1">
      <alignment horizontal="left" vertical="top"/>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Fill="1" applyBorder="1" applyAlignment="1">
      <alignment vertical="top"/>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8" fillId="0" borderId="11"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8" fillId="0" borderId="12" xfId="0" applyFont="1" applyFill="1" applyBorder="1">
      <alignment vertical="center"/>
    </xf>
    <xf numFmtId="0" fontId="8" fillId="0" borderId="13" xfId="0" applyFont="1" applyFill="1" applyBorder="1">
      <alignment vertical="center"/>
    </xf>
    <xf numFmtId="0" fontId="8" fillId="0" borderId="14" xfId="0" applyFont="1" applyFill="1" applyBorder="1">
      <alignment vertical="center"/>
    </xf>
    <xf numFmtId="0" fontId="8" fillId="0" borderId="15" xfId="0" applyFont="1" applyFill="1" applyBorder="1">
      <alignment vertical="center"/>
    </xf>
    <xf numFmtId="0" fontId="8" fillId="0" borderId="16" xfId="0" applyFont="1" applyFill="1" applyBorder="1">
      <alignment vertical="center"/>
    </xf>
    <xf numFmtId="0" fontId="8" fillId="0" borderId="17" xfId="0" applyFont="1" applyFill="1" applyBorder="1">
      <alignment vertical="center"/>
    </xf>
    <xf numFmtId="0" fontId="4" fillId="0" borderId="11" xfId="0" applyFont="1" applyFill="1" applyBorder="1">
      <alignment vertical="center"/>
    </xf>
    <xf numFmtId="0" fontId="4" fillId="0" borderId="18" xfId="0" applyFont="1" applyFill="1" applyBorder="1">
      <alignment vertical="center"/>
    </xf>
    <xf numFmtId="0" fontId="10" fillId="0" borderId="0" xfId="0" applyFont="1" applyFill="1">
      <alignment vertical="center"/>
    </xf>
    <xf numFmtId="0" fontId="8" fillId="0" borderId="19" xfId="0" applyFont="1" applyFill="1" applyBorder="1">
      <alignment vertical="center"/>
    </xf>
    <xf numFmtId="0" fontId="8" fillId="0" borderId="20" xfId="0" applyFont="1" applyFill="1" applyBorder="1">
      <alignment vertical="center"/>
    </xf>
    <xf numFmtId="0" fontId="4" fillId="0" borderId="21" xfId="0" applyFont="1" applyFill="1" applyBorder="1" applyAlignment="1">
      <alignment vertical="center" shrinkToFit="1"/>
    </xf>
    <xf numFmtId="0" fontId="4" fillId="0" borderId="22" xfId="0" applyFont="1" applyFill="1" applyBorder="1" applyAlignment="1">
      <alignment vertical="center" shrinkToFit="1"/>
    </xf>
    <xf numFmtId="0" fontId="4" fillId="0" borderId="2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4" fillId="0" borderId="12" xfId="0" applyFont="1" applyFill="1" applyBorder="1" applyAlignment="1">
      <alignment vertical="center" shrinkToFit="1"/>
    </xf>
    <xf numFmtId="0" fontId="4" fillId="0" borderId="13" xfId="0" applyFont="1" applyFill="1" applyBorder="1" applyAlignment="1">
      <alignment vertical="center" shrinkToFit="1"/>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5" xfId="0" applyFont="1" applyFill="1" applyBorder="1" applyAlignment="1">
      <alignment vertical="center" shrinkToFit="1"/>
    </xf>
    <xf numFmtId="0" fontId="4" fillId="0" borderId="26" xfId="0" applyFont="1" applyFill="1" applyBorder="1" applyAlignment="1">
      <alignment vertical="center" shrinkToFit="1"/>
    </xf>
    <xf numFmtId="0" fontId="4" fillId="0" borderId="2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 xfId="0" applyFont="1" applyFill="1" applyBorder="1">
      <alignment vertical="center"/>
    </xf>
    <xf numFmtId="0" fontId="8" fillId="0" borderId="12"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27" xfId="0" applyFont="1" applyFill="1" applyBorder="1" applyAlignment="1">
      <alignment vertical="center" wrapText="1"/>
    </xf>
    <xf numFmtId="0" fontId="4" fillId="0" borderId="31" xfId="0" applyFont="1" applyFill="1" applyBorder="1" applyAlignment="1">
      <alignment vertical="center" wrapText="1"/>
    </xf>
    <xf numFmtId="0" fontId="4" fillId="0" borderId="10" xfId="0" applyFont="1" applyFill="1" applyBorder="1" applyAlignment="1">
      <alignment vertical="center" wrapText="1"/>
    </xf>
    <xf numFmtId="0" fontId="4" fillId="0" borderId="32" xfId="0" applyFont="1" applyFill="1" applyBorder="1" applyAlignment="1">
      <alignment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10" fillId="0" borderId="0" xfId="0" applyFont="1" applyFill="1" applyAlignment="1">
      <alignment vertical="center" wrapText="1"/>
    </xf>
    <xf numFmtId="0" fontId="8" fillId="0" borderId="11" xfId="0" applyFont="1" applyFill="1" applyBorder="1" applyAlignment="1">
      <alignment horizontal="center" vertical="center" wrapText="1" shrinkToFit="1"/>
    </xf>
    <xf numFmtId="176" fontId="4" fillId="0" borderId="35" xfId="0" applyNumberFormat="1" applyFont="1" applyFill="1" applyBorder="1">
      <alignment vertical="center"/>
    </xf>
    <xf numFmtId="176" fontId="4" fillId="0" borderId="32" xfId="0" applyNumberFormat="1" applyFont="1" applyFill="1" applyBorder="1">
      <alignment vertical="center"/>
    </xf>
    <xf numFmtId="176" fontId="4" fillId="0" borderId="36" xfId="0" applyNumberFormat="1" applyFont="1" applyFill="1" applyBorder="1">
      <alignment vertical="center"/>
    </xf>
    <xf numFmtId="176" fontId="4" fillId="0" borderId="37" xfId="0" applyNumberFormat="1" applyFont="1" applyFill="1" applyBorder="1">
      <alignment vertical="center"/>
    </xf>
    <xf numFmtId="176" fontId="4" fillId="0" borderId="14" xfId="0" applyNumberFormat="1" applyFont="1" applyFill="1" applyBorder="1" applyAlignment="1">
      <alignment horizontal="right" vertical="center"/>
    </xf>
    <xf numFmtId="176" fontId="4" fillId="0" borderId="15" xfId="0" applyNumberFormat="1" applyFont="1" applyFill="1" applyBorder="1" applyAlignment="1">
      <alignment horizontal="right" vertical="center"/>
    </xf>
    <xf numFmtId="176" fontId="4" fillId="0" borderId="8" xfId="0" applyNumberFormat="1" applyFont="1" applyFill="1" applyBorder="1">
      <alignment vertical="center"/>
    </xf>
    <xf numFmtId="176" fontId="4" fillId="0" borderId="10" xfId="0" applyNumberFormat="1" applyFont="1" applyFill="1" applyBorder="1">
      <alignment vertical="center"/>
    </xf>
    <xf numFmtId="176" fontId="4" fillId="0" borderId="1" xfId="0" applyNumberFormat="1" applyFont="1" applyFill="1" applyBorder="1">
      <alignment vertical="center"/>
    </xf>
    <xf numFmtId="176" fontId="4" fillId="0" borderId="31" xfId="0" applyNumberFormat="1" applyFont="1" applyFill="1" applyBorder="1">
      <alignment vertical="center"/>
    </xf>
    <xf numFmtId="176" fontId="4" fillId="0" borderId="27" xfId="0" applyNumberFormat="1" applyFont="1" applyFill="1" applyBorder="1">
      <alignment vertical="center"/>
    </xf>
    <xf numFmtId="176" fontId="4" fillId="0" borderId="38" xfId="0" applyNumberFormat="1" applyFont="1" applyFill="1" applyBorder="1">
      <alignment vertical="center"/>
    </xf>
    <xf numFmtId="176" fontId="4" fillId="0" borderId="39" xfId="0" applyNumberFormat="1" applyFont="1" applyFill="1" applyBorder="1">
      <alignment vertical="center"/>
    </xf>
    <xf numFmtId="176" fontId="4" fillId="0" borderId="25" xfId="0" applyNumberFormat="1" applyFont="1" applyFill="1" applyBorder="1">
      <alignment vertical="center"/>
    </xf>
    <xf numFmtId="176" fontId="4" fillId="0" borderId="26" xfId="0" applyNumberFormat="1" applyFont="1" applyFill="1" applyBorder="1">
      <alignment vertical="center"/>
    </xf>
    <xf numFmtId="0" fontId="8" fillId="0" borderId="12" xfId="0" applyFont="1" applyFill="1" applyBorder="1" applyAlignment="1">
      <alignment vertical="center"/>
    </xf>
    <xf numFmtId="0" fontId="8" fillId="0" borderId="40" xfId="0" applyFont="1" applyFill="1" applyBorder="1" applyAlignment="1">
      <alignment vertical="center"/>
    </xf>
    <xf numFmtId="0" fontId="8" fillId="0" borderId="1" xfId="0" applyFont="1" applyFill="1" applyBorder="1" applyAlignment="1">
      <alignment vertical="center"/>
    </xf>
    <xf numFmtId="0" fontId="8" fillId="0" borderId="13" xfId="0" applyFont="1" applyFill="1" applyBorder="1" applyAlignment="1">
      <alignment vertical="center"/>
    </xf>
    <xf numFmtId="0" fontId="8" fillId="0" borderId="35" xfId="0" applyFont="1" applyFill="1" applyBorder="1" applyAlignment="1">
      <alignment vertical="center"/>
    </xf>
    <xf numFmtId="0" fontId="8" fillId="0" borderId="38" xfId="0" applyFont="1" applyFill="1" applyBorder="1" applyAlignment="1">
      <alignment vertical="center"/>
    </xf>
    <xf numFmtId="0" fontId="8" fillId="0" borderId="23" xfId="0" applyFont="1" applyFill="1" applyBorder="1" applyAlignment="1">
      <alignment vertical="center"/>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xf>
    <xf numFmtId="0" fontId="4" fillId="0" borderId="1" xfId="0" applyFont="1" applyFill="1" applyBorder="1" applyAlignment="1">
      <alignment vertical="center"/>
    </xf>
    <xf numFmtId="0" fontId="8" fillId="0" borderId="0" xfId="0" applyFont="1" applyFill="1" applyBorder="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176" fontId="8" fillId="0" borderId="0" xfId="0" applyNumberFormat="1" applyFont="1" applyFill="1" applyBorder="1">
      <alignment vertical="center"/>
    </xf>
    <xf numFmtId="0" fontId="8" fillId="0" borderId="0" xfId="0" applyFont="1" applyFill="1" applyBorder="1" applyAlignment="1">
      <alignment horizontal="left" vertical="center"/>
    </xf>
    <xf numFmtId="0" fontId="4" fillId="0" borderId="23" xfId="0" applyFont="1" applyFill="1" applyBorder="1" applyAlignment="1">
      <alignment vertical="center" shrinkToFit="1"/>
    </xf>
    <xf numFmtId="0" fontId="4" fillId="0" borderId="24" xfId="0" applyFont="1" applyFill="1" applyBorder="1" applyAlignment="1">
      <alignment vertical="center" shrinkToFit="1"/>
    </xf>
    <xf numFmtId="0" fontId="4" fillId="0" borderId="30" xfId="0" applyFont="1" applyFill="1" applyBorder="1" applyAlignment="1">
      <alignment vertical="center" shrinkToFit="1"/>
    </xf>
    <xf numFmtId="0" fontId="4" fillId="0" borderId="41" xfId="0" applyFont="1" applyFill="1" applyBorder="1" applyAlignment="1">
      <alignment vertical="center" shrinkToFit="1"/>
    </xf>
    <xf numFmtId="0" fontId="7" fillId="0" borderId="0" xfId="0" applyFont="1" applyFill="1" applyBorder="1" applyAlignment="1">
      <alignment vertical="center"/>
    </xf>
    <xf numFmtId="176" fontId="4" fillId="0" borderId="0" xfId="0" applyNumberFormat="1" applyFont="1" applyFill="1" applyBorder="1">
      <alignment vertical="center"/>
    </xf>
    <xf numFmtId="176" fontId="4" fillId="0" borderId="14" xfId="0" applyNumberFormat="1" applyFont="1" applyFill="1" applyBorder="1">
      <alignment vertical="center"/>
    </xf>
    <xf numFmtId="176" fontId="4" fillId="0" borderId="15" xfId="0" applyNumberFormat="1" applyFont="1" applyFill="1" applyBorder="1">
      <alignment vertical="center"/>
    </xf>
    <xf numFmtId="176" fontId="4" fillId="0" borderId="17" xfId="0" applyNumberFormat="1" applyFont="1" applyFill="1" applyBorder="1">
      <alignment vertical="center"/>
    </xf>
    <xf numFmtId="0" fontId="8" fillId="0" borderId="12" xfId="0" applyFont="1" applyFill="1" applyBorder="1" applyAlignment="1">
      <alignment horizontal="left" vertical="center"/>
    </xf>
    <xf numFmtId="0" fontId="8" fillId="0" borderId="40" xfId="0" applyFont="1" applyFill="1" applyBorder="1" applyAlignment="1">
      <alignment horizontal="left" vertical="center"/>
    </xf>
    <xf numFmtId="0" fontId="8" fillId="0" borderId="1" xfId="0" applyFont="1" applyFill="1" applyBorder="1" applyAlignment="1">
      <alignment horizontal="left" vertical="center"/>
    </xf>
    <xf numFmtId="0" fontId="8" fillId="0" borderId="13" xfId="0" applyFont="1" applyFill="1" applyBorder="1" applyAlignment="1">
      <alignment horizontal="left" vertical="center"/>
    </xf>
    <xf numFmtId="0" fontId="8" fillId="0" borderId="42" xfId="0" applyFont="1" applyFill="1" applyBorder="1" applyAlignment="1">
      <alignment horizontal="left" vertical="center"/>
    </xf>
    <xf numFmtId="0" fontId="8" fillId="0" borderId="6" xfId="0" applyFont="1" applyFill="1" applyBorder="1" applyAlignment="1">
      <alignment horizontal="left" vertical="center"/>
    </xf>
    <xf numFmtId="0" fontId="8" fillId="0" borderId="29" xfId="0" applyFont="1" applyFill="1" applyBorder="1" applyAlignment="1">
      <alignment horizontal="left" vertical="center"/>
    </xf>
    <xf numFmtId="0" fontId="8" fillId="0" borderId="24" xfId="0" applyFont="1" applyFill="1" applyBorder="1" applyAlignment="1">
      <alignment horizontal="left" vertical="center"/>
    </xf>
    <xf numFmtId="0" fontId="8" fillId="0" borderId="23" xfId="0" applyFont="1" applyFill="1" applyBorder="1" applyAlignment="1">
      <alignment horizontal="left" vertical="center"/>
    </xf>
    <xf numFmtId="0" fontId="8" fillId="0" borderId="30" xfId="0" applyFont="1" applyFill="1" applyBorder="1" applyAlignment="1">
      <alignment horizontal="left" vertical="center"/>
    </xf>
    <xf numFmtId="0" fontId="8" fillId="0" borderId="28" xfId="0" applyFont="1" applyFill="1" applyBorder="1" applyAlignment="1">
      <alignment horizontal="left" vertical="center"/>
    </xf>
    <xf numFmtId="0" fontId="4" fillId="0" borderId="1" xfId="0" applyFont="1" applyFill="1" applyBorder="1" applyAlignment="1">
      <alignment horizontal="left" vertical="center"/>
    </xf>
    <xf numFmtId="0" fontId="3" fillId="0" borderId="11"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45" xfId="0" applyFont="1" applyFill="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11" fillId="0" borderId="1" xfId="0" applyFont="1" applyFill="1" applyBorder="1">
      <alignment vertical="center"/>
    </xf>
    <xf numFmtId="0" fontId="11" fillId="2" borderId="1" xfId="0" applyFont="1" applyFill="1" applyBorder="1">
      <alignment vertical="center"/>
    </xf>
    <xf numFmtId="0" fontId="3" fillId="0" borderId="43" xfId="0" applyFont="1" applyFill="1" applyBorder="1">
      <alignment vertical="center"/>
    </xf>
    <xf numFmtId="0" fontId="2" fillId="0" borderId="44" xfId="0" applyFont="1" applyBorder="1" applyAlignment="1">
      <alignment horizontal="left"/>
    </xf>
    <xf numFmtId="0" fontId="3" fillId="0" borderId="13" xfId="0" applyFont="1" applyFill="1" applyBorder="1">
      <alignment vertical="center"/>
    </xf>
    <xf numFmtId="0" fontId="2" fillId="0" borderId="0" xfId="0" applyFont="1" applyAlignment="1"/>
    <xf numFmtId="0" fontId="3" fillId="0" borderId="11" xfId="0" applyFont="1" applyFill="1" applyBorder="1" applyAlignment="1">
      <alignment vertical="center" shrinkToFit="1"/>
    </xf>
    <xf numFmtId="0" fontId="3" fillId="0" borderId="25" xfId="0" applyFont="1" applyFill="1" applyBorder="1" applyAlignment="1">
      <alignment vertical="center" shrinkToFit="1"/>
    </xf>
    <xf numFmtId="0" fontId="11" fillId="3" borderId="1" xfId="0" applyFont="1" applyFill="1" applyBorder="1" applyAlignment="1">
      <alignment vertical="center" shrinkToFit="1"/>
    </xf>
    <xf numFmtId="0" fontId="11" fillId="2" borderId="1" xfId="0" applyFont="1" applyFill="1" applyBorder="1" applyAlignment="1">
      <alignment vertical="center" shrinkToFit="1"/>
    </xf>
    <xf numFmtId="0" fontId="3" fillId="0" borderId="43" xfId="0" applyFont="1" applyFill="1" applyBorder="1" applyAlignment="1">
      <alignment vertical="center" shrinkToFit="1"/>
    </xf>
    <xf numFmtId="0" fontId="3" fillId="0" borderId="44" xfId="0" applyFont="1" applyFill="1" applyBorder="1" applyAlignment="1">
      <alignment vertical="center" shrinkToFit="1"/>
    </xf>
    <xf numFmtId="0" fontId="3" fillId="0" borderId="13" xfId="0" applyFont="1" applyFill="1" applyBorder="1" applyAlignment="1">
      <alignment vertical="center" shrinkToFit="1"/>
    </xf>
    <xf numFmtId="0" fontId="3" fillId="0" borderId="45" xfId="0" applyFont="1" applyFill="1" applyBorder="1" applyAlignment="1">
      <alignment vertical="center"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1"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47" xfId="0" applyFont="1" applyFill="1" applyBorder="1" applyAlignment="1">
      <alignment horizontal="left" vertical="center"/>
    </xf>
    <xf numFmtId="0" fontId="3" fillId="0" borderId="3" xfId="0" applyFont="1" applyFill="1" applyBorder="1" applyAlignment="1">
      <alignment horizontal="left" vertical="center"/>
    </xf>
    <xf numFmtId="0" fontId="3" fillId="0" borderId="48" xfId="0" applyFont="1" applyFill="1" applyBorder="1" applyAlignment="1">
      <alignment horizontal="left" vertical="center"/>
    </xf>
    <xf numFmtId="0" fontId="3" fillId="0" borderId="25" xfId="0" applyFont="1" applyFill="1" applyBorder="1" applyAlignment="1">
      <alignment vertical="top"/>
    </xf>
    <xf numFmtId="0" fontId="3" fillId="0" borderId="25"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3" fillId="0" borderId="43" xfId="0" applyFont="1" applyFill="1" applyBorder="1" applyAlignment="1">
      <alignment horizontal="center" vertical="top" wrapText="1"/>
    </xf>
    <xf numFmtId="0" fontId="3" fillId="0" borderId="44" xfId="0" applyFont="1" applyFill="1" applyBorder="1">
      <alignment vertical="center"/>
    </xf>
    <xf numFmtId="0" fontId="3" fillId="0" borderId="46" xfId="0" applyFont="1" applyFill="1" applyBorder="1" applyAlignment="1">
      <alignment horizontal="center" vertical="center" shrinkToFit="1"/>
    </xf>
    <xf numFmtId="0" fontId="3" fillId="0" borderId="45" xfId="0" applyFont="1" applyFill="1" applyBorder="1">
      <alignment vertical="center"/>
    </xf>
    <xf numFmtId="0" fontId="3" fillId="0" borderId="36"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35"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6" xfId="0" applyFont="1" applyFill="1" applyBorder="1" applyAlignment="1">
      <alignment horizontal="left" vertical="center"/>
    </xf>
    <xf numFmtId="0" fontId="3" fillId="0" borderId="0" xfId="0" applyFont="1" applyFill="1" applyBorder="1" applyAlignment="1">
      <alignment horizontal="left" vertical="center"/>
    </xf>
    <xf numFmtId="0" fontId="3" fillId="0" borderId="37" xfId="0" applyFont="1" applyFill="1" applyBorder="1" applyAlignment="1">
      <alignment horizontal="left" vertical="center"/>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5" xfId="0" applyFont="1" applyFill="1" applyBorder="1" applyAlignment="1">
      <alignment vertical="top"/>
    </xf>
    <xf numFmtId="0" fontId="3" fillId="0" borderId="45"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7" xfId="0" applyFont="1" applyFill="1" applyBorder="1" applyAlignment="1">
      <alignment horizontal="left" vertical="top" wrapText="1"/>
    </xf>
    <xf numFmtId="0" fontId="3" fillId="0" borderId="44" xfId="0" applyFont="1" applyFill="1" applyBorder="1" applyAlignment="1">
      <alignment vertical="top" wrapText="1"/>
    </xf>
    <xf numFmtId="0" fontId="3" fillId="0" borderId="0" xfId="0" applyFont="1" applyFill="1" applyBorder="1" applyAlignment="1">
      <alignment horizontal="center" vertical="center" shrinkToFit="1"/>
    </xf>
    <xf numFmtId="0" fontId="3" fillId="0" borderId="45" xfId="0" applyFont="1" applyFill="1" applyBorder="1" applyAlignment="1">
      <alignment vertical="top" wrapText="1"/>
    </xf>
    <xf numFmtId="0" fontId="3" fillId="0" borderId="11" xfId="0" applyFont="1" applyFill="1" applyBorder="1" applyAlignment="1">
      <alignment horizontal="left" vertical="top"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top" wrapText="1"/>
    </xf>
    <xf numFmtId="0" fontId="11" fillId="3" borderId="1" xfId="0" applyFont="1" applyFill="1" applyBorder="1" applyAlignment="1">
      <alignment vertical="center"/>
    </xf>
    <xf numFmtId="0" fontId="11" fillId="2" borderId="50" xfId="0" applyFont="1" applyFill="1" applyBorder="1" applyAlignment="1">
      <alignment horizontal="left" vertical="center"/>
    </xf>
    <xf numFmtId="0" fontId="11" fillId="2" borderId="1" xfId="0" applyFont="1" applyFill="1" applyBorder="1" applyAlignment="1">
      <alignment vertical="center"/>
    </xf>
    <xf numFmtId="0" fontId="3" fillId="0" borderId="43" xfId="0" applyFont="1" applyFill="1" applyBorder="1" applyAlignment="1">
      <alignment horizontal="left" vertical="center"/>
    </xf>
    <xf numFmtId="0" fontId="3" fillId="0" borderId="44" xfId="0" applyFont="1" applyFill="1" applyBorder="1" applyAlignment="1">
      <alignment vertical="center"/>
    </xf>
    <xf numFmtId="0" fontId="3" fillId="0" borderId="21" xfId="0" applyFont="1" applyFill="1" applyBorder="1" applyAlignment="1">
      <alignment horizontal="left" vertical="top"/>
    </xf>
    <xf numFmtId="0" fontId="3" fillId="0" borderId="22" xfId="0" applyFont="1" applyFill="1" applyBorder="1" applyAlignment="1">
      <alignment horizontal="left" vertical="top"/>
    </xf>
    <xf numFmtId="0" fontId="3" fillId="0" borderId="45" xfId="0" applyFont="1" applyFill="1" applyBorder="1" applyAlignment="1">
      <alignment vertical="center"/>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51" xfId="0" applyFont="1" applyFill="1" applyBorder="1" applyAlignment="1">
      <alignment horizontal="left" vertical="top" wrapText="1"/>
    </xf>
    <xf numFmtId="0" fontId="3" fillId="0" borderId="51" xfId="0" applyFont="1" applyFill="1" applyBorder="1" applyAlignment="1">
      <alignment vertical="top" wrapText="1"/>
    </xf>
    <xf numFmtId="0" fontId="11" fillId="2" borderId="52" xfId="0" applyFont="1" applyFill="1" applyBorder="1" applyAlignment="1">
      <alignment horizontal="left" vertical="center"/>
    </xf>
    <xf numFmtId="0" fontId="3" fillId="0" borderId="35" xfId="0" applyFont="1" applyFill="1" applyBorder="1" applyAlignment="1">
      <alignment horizontal="left" vertical="top"/>
    </xf>
    <xf numFmtId="0" fontId="3" fillId="0" borderId="32" xfId="0" applyFont="1" applyFill="1" applyBorder="1" applyAlignment="1">
      <alignment horizontal="left" vertical="top"/>
    </xf>
    <xf numFmtId="0" fontId="3" fillId="0" borderId="25" xfId="0" applyFont="1" applyFill="1" applyBorder="1" applyAlignment="1">
      <alignment horizontal="center" vertical="center"/>
    </xf>
    <xf numFmtId="0" fontId="3" fillId="0" borderId="25" xfId="0" applyFont="1" applyFill="1" applyBorder="1" applyAlignment="1">
      <alignment vertical="center"/>
    </xf>
    <xf numFmtId="0" fontId="3" fillId="0" borderId="36" xfId="0" applyFont="1" applyFill="1" applyBorder="1" applyAlignment="1">
      <alignment vertical="center"/>
    </xf>
    <xf numFmtId="0" fontId="3" fillId="0" borderId="50" xfId="0" applyFont="1" applyFill="1" applyBorder="1" applyAlignment="1">
      <alignment horizontal="left" vertical="center" wrapText="1"/>
    </xf>
    <xf numFmtId="0" fontId="3" fillId="0" borderId="37" xfId="0" applyFont="1" applyFill="1" applyBorder="1" applyAlignment="1">
      <alignment vertical="top" wrapText="1"/>
    </xf>
    <xf numFmtId="0" fontId="11" fillId="3" borderId="1" xfId="0" applyFont="1" applyFill="1" applyBorder="1" applyAlignment="1">
      <alignment horizontal="right" vertical="center" wrapText="1"/>
    </xf>
    <xf numFmtId="0" fontId="11" fillId="2" borderId="50" xfId="0" applyFont="1" applyFill="1" applyBorder="1" applyAlignment="1">
      <alignment horizontal="right" vertical="center" wrapText="1"/>
    </xf>
    <xf numFmtId="0" fontId="11" fillId="2" borderId="1" xfId="0" applyFont="1" applyFill="1" applyBorder="1" applyAlignment="1">
      <alignment horizontal="right" vertical="center" wrapText="1"/>
    </xf>
    <xf numFmtId="0" fontId="3" fillId="0" borderId="43" xfId="0" applyFont="1" applyFill="1" applyBorder="1" applyAlignment="1">
      <alignment horizontal="right" vertical="center"/>
    </xf>
    <xf numFmtId="0" fontId="12" fillId="0" borderId="44" xfId="0" applyFont="1" applyFill="1" applyBorder="1" applyAlignment="1">
      <alignment vertical="center"/>
    </xf>
    <xf numFmtId="177" fontId="3" fillId="0" borderId="13" xfId="0" applyNumberFormat="1" applyFont="1" applyFill="1" applyBorder="1" applyAlignment="1">
      <alignment horizontal="center" vertical="center"/>
    </xf>
    <xf numFmtId="0" fontId="12" fillId="0" borderId="45" xfId="0" applyFont="1" applyFill="1" applyBorder="1" applyAlignment="1">
      <alignment vertical="center"/>
    </xf>
    <xf numFmtId="0" fontId="3" fillId="0" borderId="25" xfId="0" applyFont="1" applyFill="1" applyBorder="1" applyAlignment="1">
      <alignment horizontal="right" vertical="center"/>
    </xf>
    <xf numFmtId="0" fontId="3" fillId="0" borderId="45" xfId="0" applyFont="1" applyFill="1" applyBorder="1" applyAlignment="1">
      <alignment horizontal="right" vertical="center"/>
    </xf>
    <xf numFmtId="178" fontId="3" fillId="0" borderId="45" xfId="0" applyNumberFormat="1" applyFont="1" applyFill="1" applyBorder="1" applyAlignment="1">
      <alignment horizontal="right" vertical="center"/>
    </xf>
    <xf numFmtId="178" fontId="3" fillId="0" borderId="36" xfId="0" applyNumberFormat="1" applyFont="1" applyFill="1" applyBorder="1" applyAlignment="1">
      <alignment horizontal="right" vertical="center"/>
    </xf>
    <xf numFmtId="178" fontId="3" fillId="0" borderId="52" xfId="0" applyNumberFormat="1" applyFont="1" applyFill="1" applyBorder="1" applyAlignment="1">
      <alignment horizontal="right" vertical="center"/>
    </xf>
    <xf numFmtId="178" fontId="3" fillId="0" borderId="37" xfId="0" applyNumberFormat="1" applyFont="1" applyFill="1" applyBorder="1" applyAlignment="1">
      <alignment horizontal="right" vertical="center"/>
    </xf>
    <xf numFmtId="0" fontId="11" fillId="2" borderId="52" xfId="0" applyFont="1" applyFill="1" applyBorder="1" applyAlignment="1">
      <alignment horizontal="right" vertical="center" wrapText="1"/>
    </xf>
    <xf numFmtId="0" fontId="3" fillId="0" borderId="40"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13" xfId="0" applyFont="1" applyFill="1" applyBorder="1" applyAlignment="1">
      <alignment vertical="top"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shrinkToFit="1"/>
    </xf>
    <xf numFmtId="0" fontId="3" fillId="0" borderId="25" xfId="0" applyFont="1" applyFill="1" applyBorder="1" applyAlignment="1">
      <alignment horizontal="center" vertical="center" shrinkToFit="1"/>
    </xf>
    <xf numFmtId="38" fontId="3" fillId="0" borderId="11" xfId="1" applyFont="1" applyFill="1" applyBorder="1">
      <alignment vertical="center"/>
    </xf>
    <xf numFmtId="3" fontId="11" fillId="0" borderId="11" xfId="1" applyNumberFormat="1" applyFont="1" applyFill="1" applyBorder="1">
      <alignment vertical="center"/>
    </xf>
    <xf numFmtId="3" fontId="3" fillId="0" borderId="25" xfId="1" applyNumberFormat="1" applyFont="1" applyFill="1" applyBorder="1">
      <alignment vertical="center"/>
    </xf>
    <xf numFmtId="38" fontId="3" fillId="0" borderId="25" xfId="1" applyFont="1" applyBorder="1">
      <alignment vertical="center"/>
    </xf>
    <xf numFmtId="38" fontId="3" fillId="0" borderId="45" xfId="1" applyFont="1" applyFill="1" applyBorder="1">
      <alignment vertical="center"/>
    </xf>
    <xf numFmtId="38" fontId="3" fillId="0" borderId="12" xfId="1" applyFont="1" applyFill="1" applyBorder="1">
      <alignment vertical="center"/>
    </xf>
    <xf numFmtId="38" fontId="3" fillId="3" borderId="1" xfId="1" applyFont="1" applyFill="1" applyBorder="1" applyAlignment="1">
      <alignment vertical="center"/>
    </xf>
    <xf numFmtId="38" fontId="3" fillId="2" borderId="1" xfId="1" applyFont="1" applyFill="1" applyBorder="1" applyAlignment="1">
      <alignment vertical="center"/>
    </xf>
    <xf numFmtId="38" fontId="3" fillId="0" borderId="44" xfId="1" applyFont="1" applyFill="1" applyBorder="1">
      <alignment vertical="center"/>
    </xf>
    <xf numFmtId="0" fontId="3" fillId="0" borderId="13" xfId="0" applyFont="1" applyFill="1" applyBorder="1" applyAlignment="1">
      <alignment horizontal="center" vertical="center" wrapText="1" shrinkToFit="1"/>
    </xf>
    <xf numFmtId="38" fontId="3" fillId="0" borderId="13" xfId="1" applyFont="1" applyFill="1" applyBorder="1">
      <alignment vertical="center"/>
    </xf>
    <xf numFmtId="0" fontId="3" fillId="0" borderId="11" xfId="0" applyFont="1" applyFill="1" applyBorder="1" applyAlignment="1">
      <alignment horizontal="center" vertical="center" wrapText="1" shrinkToFit="1"/>
    </xf>
    <xf numFmtId="0" fontId="3" fillId="0" borderId="13"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8" xfId="0" applyFont="1" applyBorder="1" applyAlignment="1">
      <alignment vertical="center"/>
    </xf>
    <xf numFmtId="0" fontId="3" fillId="0" borderId="10" xfId="0" applyFont="1" applyFill="1" applyBorder="1" applyAlignment="1">
      <alignment vertical="top"/>
    </xf>
    <xf numFmtId="0" fontId="3" fillId="0" borderId="9" xfId="0" applyFont="1" applyFill="1" applyBorder="1" applyAlignment="1">
      <alignment vertical="top"/>
    </xf>
    <xf numFmtId="0" fontId="3" fillId="0" borderId="9" xfId="0" applyFont="1" applyFill="1" applyBorder="1" applyAlignment="1">
      <alignment horizontal="center" vertical="top"/>
    </xf>
    <xf numFmtId="0" fontId="3" fillId="0" borderId="31" xfId="0" applyFont="1" applyFill="1" applyBorder="1" applyAlignment="1">
      <alignment horizontal="center" vertical="top"/>
    </xf>
    <xf numFmtId="0" fontId="3" fillId="0" borderId="40" xfId="0" applyFont="1" applyFill="1" applyBorder="1" applyAlignment="1">
      <alignment horizontal="left" vertical="top"/>
    </xf>
    <xf numFmtId="0" fontId="3" fillId="0" borderId="8" xfId="0" applyFont="1" applyFill="1" applyBorder="1" applyAlignment="1">
      <alignment vertical="top"/>
    </xf>
    <xf numFmtId="38" fontId="3" fillId="0" borderId="9"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43" xfId="0" applyFont="1" applyFill="1" applyBorder="1" applyAlignment="1">
      <alignment horizontal="left" vertical="top"/>
    </xf>
    <xf numFmtId="0" fontId="3" fillId="0" borderId="44" xfId="0" applyFont="1" applyFill="1" applyBorder="1" applyAlignment="1">
      <alignment horizontal="center" vertical="top" shrinkToFit="1"/>
    </xf>
    <xf numFmtId="0" fontId="3" fillId="0" borderId="45" xfId="0" applyFont="1" applyFill="1" applyBorder="1" applyAlignment="1">
      <alignment horizontal="center" vertical="top" shrinkToFit="1"/>
    </xf>
    <xf numFmtId="0" fontId="3" fillId="0" borderId="40" xfId="0" applyFont="1" applyFill="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top"/>
    </xf>
    <xf numFmtId="0" fontId="3" fillId="0" borderId="0" xfId="0" applyFont="1" applyFill="1" applyAlignment="1">
      <alignment horizontal="center" vertical="top" shrinkToFit="1"/>
    </xf>
    <xf numFmtId="0" fontId="3" fillId="0" borderId="0" xfId="0" applyFont="1" applyFill="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colors>
    <mruColors>
      <color rgb="FFE9FFFF"/>
      <color rgb="FFB2DE82"/>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1435735</xdr:colOff>
      <xdr:row>0</xdr:row>
      <xdr:rowOff>24130</xdr:rowOff>
    </xdr:from>
    <xdr:to xmlns:xdr="http://schemas.openxmlformats.org/drawingml/2006/spreadsheetDrawing">
      <xdr:col>8</xdr:col>
      <xdr:colOff>589280</xdr:colOff>
      <xdr:row>1</xdr:row>
      <xdr:rowOff>283845</xdr:rowOff>
    </xdr:to>
    <xdr:sp macro="" textlink="">
      <xdr:nvSpPr>
        <xdr:cNvPr id="2" name="テキスト 1"/>
        <xdr:cNvSpPr txBox="1"/>
      </xdr:nvSpPr>
      <xdr:spPr>
        <a:xfrm>
          <a:off x="10779760" y="24130"/>
          <a:ext cx="6506845" cy="102171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メイリオ"/>
              <a:ea typeface="メイリオ"/>
            </a:rPr>
            <a:t>２０２６年６</a:t>
          </a:r>
          <a:r>
            <a:rPr kumimoji="1" lang="ja-JP" altLang="en-US" sz="1600" b="1">
              <a:latin typeface="メイリオ"/>
              <a:ea typeface="メイリオ"/>
            </a:rPr>
            <a:t>月提供分からの</a:t>
          </a:r>
          <a:endParaRPr kumimoji="1" lang="ja-JP" altLang="en-US" sz="1600" b="1">
            <a:latin typeface="メイリオ"/>
            <a:ea typeface="メイリオ"/>
          </a:endParaRPr>
        </a:p>
        <a:p>
          <a:pPr algn="ctr"/>
          <a:r>
            <a:rPr kumimoji="1" lang="ja-JP" altLang="en-US" sz="1600" b="1">
              <a:latin typeface="メイリオ"/>
              <a:ea typeface="メイリオ"/>
            </a:rPr>
            <a:t>旧介護予防訪問介護相当サービス</a:t>
          </a:r>
          <a:endParaRPr kumimoji="1" lang="ja-JP" altLang="en-US" sz="1600" b="1">
            <a:latin typeface="メイリオ"/>
            <a:ea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733425</xdr:colOff>
      <xdr:row>0</xdr:row>
      <xdr:rowOff>55880</xdr:rowOff>
    </xdr:from>
    <xdr:to xmlns:xdr="http://schemas.openxmlformats.org/drawingml/2006/spreadsheetDrawing">
      <xdr:col>7</xdr:col>
      <xdr:colOff>506730</xdr:colOff>
      <xdr:row>5</xdr:row>
      <xdr:rowOff>17780</xdr:rowOff>
    </xdr:to>
    <xdr:sp macro="" textlink="">
      <xdr:nvSpPr>
        <xdr:cNvPr id="5" name="テキスト 3"/>
        <xdr:cNvSpPr txBox="1"/>
      </xdr:nvSpPr>
      <xdr:spPr>
        <a:xfrm>
          <a:off x="9591675" y="55880"/>
          <a:ext cx="5123180" cy="81915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sz="1400" b="1">
              <a:latin typeface="メイリオ"/>
              <a:ea typeface="メイリオ"/>
            </a:rPr>
            <a:t/>
          </a:r>
          <a:r>
            <a:rPr kumimoji="1" lang="ja-JP" altLang="en-US" sz="1200" b="1">
              <a:latin typeface="メイリオ"/>
              <a:ea typeface="メイリオ"/>
            </a:rPr>
            <a:t>２０２５年４</a:t>
          </a:r>
          <a:r>
            <a:rPr kumimoji="1" lang="ja-JP" altLang="en-US" sz="1200" b="1">
              <a:latin typeface="メイリオ"/>
              <a:ea typeface="メイリオ"/>
            </a:rPr>
            <a:t>月提供分からの</a:t>
          </a:r>
          <a:endParaRPr kumimoji="1" lang="ja-JP" altLang="en-US" sz="1200" b="1">
            <a:latin typeface="メイリオ"/>
            <a:ea typeface="メイリオ"/>
          </a:endParaRPr>
        </a:p>
        <a:p>
          <a:pPr algn="ctr"/>
          <a:r>
            <a:rPr kumimoji="1" lang="ja-JP" altLang="en-US" sz="1200" b="1">
              <a:latin typeface="メイリオ"/>
              <a:ea typeface="メイリオ"/>
            </a:rPr>
            <a:t>訪問型サービスA（有資格者）</a:t>
          </a:r>
          <a:endParaRPr kumimoji="1" lang="ja-JP" altLang="en-US" sz="12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737870</xdr:colOff>
      <xdr:row>0</xdr:row>
      <xdr:rowOff>36195</xdr:rowOff>
    </xdr:from>
    <xdr:to xmlns:xdr="http://schemas.openxmlformats.org/drawingml/2006/spreadsheetDrawing">
      <xdr:col>7</xdr:col>
      <xdr:colOff>506095</xdr:colOff>
      <xdr:row>4</xdr:row>
      <xdr:rowOff>13335</xdr:rowOff>
    </xdr:to>
    <xdr:sp macro="" textlink="">
      <xdr:nvSpPr>
        <xdr:cNvPr id="4" name="テキスト 3"/>
        <xdr:cNvSpPr txBox="1"/>
      </xdr:nvSpPr>
      <xdr:spPr>
        <a:xfrm>
          <a:off x="9538970" y="36195"/>
          <a:ext cx="5118100" cy="77724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sz="1400" b="1">
              <a:latin typeface="メイリオ"/>
              <a:ea typeface="メイリオ"/>
            </a:rPr>
            <a:t/>
          </a:r>
          <a:r>
            <a:rPr kumimoji="1" lang="ja-JP" altLang="en-US" sz="1200" b="1">
              <a:latin typeface="メイリオ"/>
              <a:ea typeface="メイリオ"/>
            </a:rPr>
            <a:t>２０２５年４</a:t>
          </a:r>
          <a:r>
            <a:rPr kumimoji="1" lang="ja-JP" altLang="en-US" sz="1200" b="1">
              <a:latin typeface="メイリオ"/>
              <a:ea typeface="メイリオ"/>
            </a:rPr>
            <a:t>月提供分からの</a:t>
          </a:r>
          <a:endParaRPr kumimoji="1" lang="ja-JP" altLang="en-US" sz="1200" b="1">
            <a:latin typeface="メイリオ"/>
            <a:ea typeface="メイリオ"/>
          </a:endParaRPr>
        </a:p>
        <a:p>
          <a:pPr algn="ctr"/>
          <a:r>
            <a:rPr kumimoji="1" lang="ja-JP" altLang="en-US" sz="1200" b="1">
              <a:latin typeface="メイリオ"/>
              <a:ea typeface="メイリオ"/>
            </a:rPr>
            <a:t>訪問型サービスA（研修修了者）</a:t>
          </a:r>
          <a:endParaRPr kumimoji="1" lang="ja-JP" altLang="en-US" sz="1200" b="1">
            <a:latin typeface="メイリオ"/>
            <a:ea typeface="メイリオ"/>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xdr:col>
      <xdr:colOff>161290</xdr:colOff>
      <xdr:row>0</xdr:row>
      <xdr:rowOff>0</xdr:rowOff>
    </xdr:from>
    <xdr:to xmlns:xdr="http://schemas.openxmlformats.org/drawingml/2006/spreadsheetDrawing">
      <xdr:col>10</xdr:col>
      <xdr:colOff>516890</xdr:colOff>
      <xdr:row>1</xdr:row>
      <xdr:rowOff>157480</xdr:rowOff>
    </xdr:to>
    <xdr:sp macro="" textlink="">
      <xdr:nvSpPr>
        <xdr:cNvPr id="5" name="テキスト 2"/>
        <xdr:cNvSpPr txBox="1"/>
      </xdr:nvSpPr>
      <xdr:spPr>
        <a:xfrm>
          <a:off x="9117330" y="0"/>
          <a:ext cx="5363210" cy="107188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メイリオ"/>
              <a:ea typeface="メイリオ"/>
            </a:rPr>
            <a:t>２０２６年６</a:t>
          </a:r>
          <a:r>
            <a:rPr kumimoji="1" lang="ja-JP" altLang="en-US" sz="1600" b="1">
              <a:latin typeface="メイリオ"/>
              <a:ea typeface="メイリオ"/>
            </a:rPr>
            <a:t>月提供分からの</a:t>
          </a:r>
          <a:endParaRPr kumimoji="1" lang="ja-JP" altLang="en-US" sz="1600" b="1">
            <a:latin typeface="メイリオ"/>
            <a:ea typeface="メイリオ"/>
          </a:endParaRPr>
        </a:p>
        <a:p>
          <a:pPr algn="ctr"/>
          <a:r>
            <a:rPr kumimoji="1" lang="ja-JP" altLang="en-US" sz="1800" b="1">
              <a:latin typeface="メイリオ"/>
              <a:ea typeface="メイリオ"/>
            </a:rPr>
            <a:t>旧介護予防通所介護相当</a:t>
          </a:r>
          <a:r>
            <a:rPr kumimoji="1" lang="ja-JP" altLang="en-US" sz="1600" b="1">
              <a:latin typeface="メイリオ"/>
              <a:ea typeface="メイリオ"/>
            </a:rPr>
            <a:t>サービス</a:t>
          </a:r>
          <a:endParaRPr kumimoji="1" lang="ja-JP" altLang="en-US" sz="1600" b="1">
            <a:latin typeface="メイリオ"/>
            <a:ea typeface="メイリオ"/>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5"/>
  <sheetViews>
    <sheetView tabSelected="1" view="pageBreakPreview" zoomScale="60" zoomScaleNormal="80" workbookViewId="0"/>
  </sheetViews>
  <sheetFormatPr defaultRowHeight="13.5"/>
  <cols>
    <col min="1" max="2" width="6.375" style="1" customWidth="1"/>
    <col min="3" max="3" width="53.625" style="1" customWidth="1"/>
    <col min="4" max="5" width="28.125" style="1" customWidth="1"/>
    <col min="6" max="6" width="35.625" style="1" customWidth="1"/>
    <col min="7" max="7" width="50.75" style="1" customWidth="1"/>
    <col min="8" max="9" width="10.125" style="1" customWidth="1"/>
    <col min="10" max="10" width="8.875" style="1" customWidth="1"/>
    <col min="11" max="16375" width="47.375" style="1" customWidth="1"/>
    <col min="16376" max="16384" width="9" style="1" customWidth="1"/>
  </cols>
  <sheetData>
    <row r="1" spans="1:10" ht="60" customHeight="1">
      <c r="A1" s="2"/>
      <c r="B1" s="7"/>
      <c r="C1" s="7"/>
      <c r="D1" s="17"/>
      <c r="E1" s="17"/>
      <c r="F1" s="18"/>
      <c r="G1" s="7"/>
      <c r="H1" s="7"/>
      <c r="I1" s="7"/>
    </row>
    <row r="2" spans="1:10" ht="39" customHeight="1">
      <c r="A2" s="2" t="s">
        <v>79</v>
      </c>
      <c r="B2" s="7"/>
      <c r="C2" s="7"/>
      <c r="D2" s="18"/>
      <c r="E2" s="18"/>
      <c r="F2" s="7"/>
      <c r="G2" s="7"/>
      <c r="H2" s="7"/>
      <c r="I2" s="7"/>
    </row>
    <row r="3" spans="1:10" ht="20" customHeight="1">
      <c r="A3" s="3" t="s">
        <v>31</v>
      </c>
      <c r="B3" s="3"/>
      <c r="C3" s="3" t="s">
        <v>16</v>
      </c>
      <c r="D3" s="3" t="s">
        <v>20</v>
      </c>
      <c r="E3" s="3"/>
      <c r="F3" s="3"/>
      <c r="G3" s="3"/>
      <c r="H3" s="34" t="s">
        <v>237</v>
      </c>
      <c r="I3" s="3" t="s">
        <v>40</v>
      </c>
    </row>
    <row r="4" spans="1:10" ht="20" customHeight="1">
      <c r="A4" s="4" t="s">
        <v>33</v>
      </c>
      <c r="B4" s="4" t="s">
        <v>36</v>
      </c>
      <c r="C4" s="3"/>
      <c r="D4" s="3"/>
      <c r="E4" s="3"/>
      <c r="F4" s="3"/>
      <c r="G4" s="3"/>
      <c r="H4" s="3"/>
      <c r="I4" s="3"/>
    </row>
    <row r="5" spans="1:10" ht="20" customHeight="1">
      <c r="A5" s="5" t="s">
        <v>0</v>
      </c>
      <c r="B5" s="8">
        <v>1111</v>
      </c>
      <c r="C5" s="12" t="s">
        <v>67</v>
      </c>
      <c r="D5" s="19" t="s">
        <v>260</v>
      </c>
      <c r="E5" s="19" t="s">
        <v>264</v>
      </c>
      <c r="F5" s="30"/>
      <c r="G5" s="5"/>
      <c r="H5" s="35">
        <v>1176</v>
      </c>
      <c r="I5" s="40" t="s">
        <v>1</v>
      </c>
    </row>
    <row r="6" spans="1:10" ht="20" customHeight="1">
      <c r="A6" s="5" t="s">
        <v>0</v>
      </c>
      <c r="B6" s="8">
        <v>2111</v>
      </c>
      <c r="C6" s="12" t="s">
        <v>91</v>
      </c>
      <c r="D6" s="19" t="s">
        <v>170</v>
      </c>
      <c r="E6" s="19" t="s">
        <v>39</v>
      </c>
      <c r="F6" s="30"/>
      <c r="G6" s="5"/>
      <c r="H6" s="35">
        <v>39</v>
      </c>
      <c r="I6" s="40" t="s">
        <v>77</v>
      </c>
    </row>
    <row r="7" spans="1:10" ht="20" customHeight="1">
      <c r="A7" s="5" t="s">
        <v>0</v>
      </c>
      <c r="B7" s="8">
        <v>1211</v>
      </c>
      <c r="C7" s="12" t="s">
        <v>298</v>
      </c>
      <c r="D7" s="19" t="s">
        <v>261</v>
      </c>
      <c r="E7" s="19" t="s">
        <v>267</v>
      </c>
      <c r="F7" s="30"/>
      <c r="G7" s="5"/>
      <c r="H7" s="35">
        <v>2349</v>
      </c>
      <c r="I7" s="40" t="s">
        <v>1</v>
      </c>
    </row>
    <row r="8" spans="1:10" ht="20" customHeight="1">
      <c r="A8" s="5" t="s">
        <v>0</v>
      </c>
      <c r="B8" s="8">
        <v>2211</v>
      </c>
      <c r="C8" s="12" t="s">
        <v>186</v>
      </c>
      <c r="D8" s="19" t="s">
        <v>25</v>
      </c>
      <c r="E8" s="19" t="s">
        <v>269</v>
      </c>
      <c r="F8" s="30"/>
      <c r="G8" s="5"/>
      <c r="H8" s="35">
        <v>77</v>
      </c>
      <c r="I8" s="40" t="s">
        <v>77</v>
      </c>
    </row>
    <row r="9" spans="1:10" ht="20" customHeight="1">
      <c r="A9" s="5" t="s">
        <v>0</v>
      </c>
      <c r="B9" s="8">
        <v>1321</v>
      </c>
      <c r="C9" s="12" t="s">
        <v>299</v>
      </c>
      <c r="D9" s="19" t="s">
        <v>265</v>
      </c>
      <c r="E9" s="19" t="s">
        <v>271</v>
      </c>
      <c r="F9" s="30"/>
      <c r="G9" s="5"/>
      <c r="H9" s="35">
        <v>3727</v>
      </c>
      <c r="I9" s="40" t="s">
        <v>1</v>
      </c>
    </row>
    <row r="10" spans="1:10" ht="20" customHeight="1">
      <c r="A10" s="5" t="s">
        <v>0</v>
      </c>
      <c r="B10" s="8">
        <v>2321</v>
      </c>
      <c r="C10" s="12" t="s">
        <v>301</v>
      </c>
      <c r="D10" s="19" t="s">
        <v>303</v>
      </c>
      <c r="E10" s="19" t="s">
        <v>35</v>
      </c>
      <c r="F10" s="30"/>
      <c r="G10" s="5"/>
      <c r="H10" s="35">
        <v>123</v>
      </c>
      <c r="I10" s="40" t="s">
        <v>77</v>
      </c>
    </row>
    <row r="11" spans="1:10" ht="20" customHeight="1">
      <c r="A11" s="5" t="s">
        <v>0</v>
      </c>
      <c r="B11" s="8" t="s">
        <v>194</v>
      </c>
      <c r="C11" s="12" t="s">
        <v>284</v>
      </c>
      <c r="D11" s="20" t="s">
        <v>181</v>
      </c>
      <c r="E11" s="20"/>
      <c r="F11" s="31"/>
      <c r="G11" s="20" t="s">
        <v>266</v>
      </c>
      <c r="H11" s="36">
        <f>$H$5-$H$5*1.01</f>
        <v>-11.759999999999991</v>
      </c>
      <c r="I11" s="40" t="s">
        <v>1</v>
      </c>
      <c r="J11" s="45"/>
    </row>
    <row r="12" spans="1:10" ht="20" customHeight="1">
      <c r="A12" s="5" t="s">
        <v>0</v>
      </c>
      <c r="B12" s="8" t="s">
        <v>377</v>
      </c>
      <c r="C12" s="13" t="s">
        <v>285</v>
      </c>
      <c r="D12" s="20"/>
      <c r="E12" s="20"/>
      <c r="F12" s="31"/>
      <c r="G12" s="20" t="s">
        <v>266</v>
      </c>
      <c r="H12" s="36">
        <v>-1</v>
      </c>
      <c r="I12" s="40" t="s">
        <v>77</v>
      </c>
      <c r="J12" s="45"/>
    </row>
    <row r="13" spans="1:10" ht="20" customHeight="1">
      <c r="A13" s="5" t="s">
        <v>0</v>
      </c>
      <c r="B13" s="8" t="s">
        <v>215</v>
      </c>
      <c r="C13" s="12" t="s">
        <v>286</v>
      </c>
      <c r="D13" s="20"/>
      <c r="E13" s="20"/>
      <c r="F13" s="31"/>
      <c r="G13" s="20" t="s">
        <v>266</v>
      </c>
      <c r="H13" s="36">
        <f>$H$7-$H$7*1.01</f>
        <v>-23.490000000000236</v>
      </c>
      <c r="I13" s="40" t="s">
        <v>1</v>
      </c>
      <c r="J13" s="45"/>
    </row>
    <row r="14" spans="1:10" ht="20" customHeight="1">
      <c r="A14" s="5" t="s">
        <v>0</v>
      </c>
      <c r="B14" s="8" t="s">
        <v>310</v>
      </c>
      <c r="C14" s="13" t="s">
        <v>288</v>
      </c>
      <c r="D14" s="20"/>
      <c r="E14" s="20"/>
      <c r="F14" s="31"/>
      <c r="G14" s="20" t="s">
        <v>266</v>
      </c>
      <c r="H14" s="36">
        <f>$H$8-$H$8*1.01</f>
        <v>-0.76999999999999602</v>
      </c>
      <c r="I14" s="40" t="s">
        <v>77</v>
      </c>
      <c r="J14" s="45"/>
    </row>
    <row r="15" spans="1:10" ht="20" customHeight="1">
      <c r="A15" s="5" t="s">
        <v>0</v>
      </c>
      <c r="B15" s="8" t="s">
        <v>311</v>
      </c>
      <c r="C15" s="12" t="s">
        <v>42</v>
      </c>
      <c r="D15" s="20"/>
      <c r="E15" s="20"/>
      <c r="F15" s="31"/>
      <c r="G15" s="20" t="s">
        <v>266</v>
      </c>
      <c r="H15" s="36">
        <f>$H$9-$H$9*1.01</f>
        <v>-37.269999999999982</v>
      </c>
      <c r="I15" s="40" t="s">
        <v>1</v>
      </c>
      <c r="J15" s="45"/>
    </row>
    <row r="16" spans="1:10" ht="20" customHeight="1">
      <c r="A16" s="5" t="s">
        <v>0</v>
      </c>
      <c r="B16" s="8" t="s">
        <v>339</v>
      </c>
      <c r="C16" s="13" t="s">
        <v>75</v>
      </c>
      <c r="D16" s="20"/>
      <c r="E16" s="20"/>
      <c r="F16" s="31"/>
      <c r="G16" s="20" t="s">
        <v>266</v>
      </c>
      <c r="H16" s="36">
        <f>$H$10-$H$10*1.01</f>
        <v>-1.230000000000004</v>
      </c>
      <c r="I16" s="40" t="s">
        <v>77</v>
      </c>
      <c r="J16" s="45"/>
    </row>
    <row r="17" spans="1:10" ht="20" customHeight="1">
      <c r="A17" s="5" t="s">
        <v>0</v>
      </c>
      <c r="B17" s="8" t="s">
        <v>53</v>
      </c>
      <c r="C17" s="13" t="s">
        <v>180</v>
      </c>
      <c r="D17" s="20" t="s">
        <v>396</v>
      </c>
      <c r="E17" s="20"/>
      <c r="F17" s="31"/>
      <c r="G17" s="20" t="s">
        <v>266</v>
      </c>
      <c r="H17" s="36">
        <f>$H$5-$H$5*1.01</f>
        <v>-11.759999999999991</v>
      </c>
      <c r="I17" s="40" t="s">
        <v>1</v>
      </c>
      <c r="J17" s="46"/>
    </row>
    <row r="18" spans="1:10" ht="20" customHeight="1">
      <c r="A18" s="5" t="s">
        <v>0</v>
      </c>
      <c r="B18" s="8" t="s">
        <v>291</v>
      </c>
      <c r="C18" s="14" t="s">
        <v>394</v>
      </c>
      <c r="D18" s="20"/>
      <c r="E18" s="20"/>
      <c r="F18" s="31"/>
      <c r="G18" s="20" t="s">
        <v>266</v>
      </c>
      <c r="H18" s="36">
        <v>-1</v>
      </c>
      <c r="I18" s="40" t="s">
        <v>77</v>
      </c>
      <c r="J18" s="46"/>
    </row>
    <row r="19" spans="1:10" ht="20" customHeight="1">
      <c r="A19" s="5" t="s">
        <v>0</v>
      </c>
      <c r="B19" s="8" t="s">
        <v>69</v>
      </c>
      <c r="C19" s="13" t="s">
        <v>320</v>
      </c>
      <c r="D19" s="20"/>
      <c r="E19" s="20"/>
      <c r="F19" s="31"/>
      <c r="G19" s="20" t="s">
        <v>266</v>
      </c>
      <c r="H19" s="36">
        <f>$H$7-$H$7*1.01</f>
        <v>-23.490000000000236</v>
      </c>
      <c r="I19" s="40" t="s">
        <v>1</v>
      </c>
      <c r="J19" s="46"/>
    </row>
    <row r="20" spans="1:10" ht="20" customHeight="1">
      <c r="A20" s="5" t="s">
        <v>0</v>
      </c>
      <c r="B20" s="8" t="s">
        <v>165</v>
      </c>
      <c r="C20" s="13" t="s">
        <v>14</v>
      </c>
      <c r="D20" s="20"/>
      <c r="E20" s="20"/>
      <c r="F20" s="31"/>
      <c r="G20" s="20" t="s">
        <v>266</v>
      </c>
      <c r="H20" s="36">
        <f>$H$8-$H$8*1.01</f>
        <v>-0.76999999999999602</v>
      </c>
      <c r="I20" s="40" t="s">
        <v>77</v>
      </c>
      <c r="J20" s="46"/>
    </row>
    <row r="21" spans="1:10" ht="20" customHeight="1">
      <c r="A21" s="5" t="s">
        <v>0</v>
      </c>
      <c r="B21" s="8" t="s">
        <v>315</v>
      </c>
      <c r="C21" s="13" t="s">
        <v>18</v>
      </c>
      <c r="D21" s="20"/>
      <c r="E21" s="20"/>
      <c r="F21" s="31"/>
      <c r="G21" s="20" t="s">
        <v>266</v>
      </c>
      <c r="H21" s="36">
        <f>$H$9-$H$9*1.01</f>
        <v>-37.269999999999982</v>
      </c>
      <c r="I21" s="40" t="s">
        <v>1</v>
      </c>
      <c r="J21" s="46"/>
    </row>
    <row r="22" spans="1:10" ht="20" customHeight="1">
      <c r="A22" s="5" t="s">
        <v>0</v>
      </c>
      <c r="B22" s="8" t="s">
        <v>395</v>
      </c>
      <c r="C22" s="13" t="s">
        <v>143</v>
      </c>
      <c r="D22" s="20"/>
      <c r="E22" s="20"/>
      <c r="F22" s="31"/>
      <c r="G22" s="20" t="s">
        <v>266</v>
      </c>
      <c r="H22" s="36">
        <f>$H$10-$H$10*1.01</f>
        <v>-1.230000000000004</v>
      </c>
      <c r="I22" s="40" t="s">
        <v>77</v>
      </c>
      <c r="J22" s="46"/>
    </row>
    <row r="23" spans="1:10" ht="20" customHeight="1">
      <c r="A23" s="5" t="s">
        <v>0</v>
      </c>
      <c r="B23" s="8">
        <v>6001</v>
      </c>
      <c r="C23" s="13" t="s">
        <v>78</v>
      </c>
      <c r="D23" s="19" t="s">
        <v>38</v>
      </c>
      <c r="E23" s="19"/>
      <c r="F23" s="21"/>
      <c r="G23" s="21" t="s">
        <v>6</v>
      </c>
      <c r="H23" s="30"/>
      <c r="I23" s="40" t="s">
        <v>1</v>
      </c>
    </row>
    <row r="24" spans="1:10" ht="20" customHeight="1">
      <c r="A24" s="5"/>
      <c r="B24" s="8"/>
      <c r="C24" s="13"/>
      <c r="D24" s="21" t="s">
        <v>151</v>
      </c>
      <c r="E24" s="21"/>
      <c r="F24" s="21"/>
      <c r="G24" s="21"/>
      <c r="H24" s="30"/>
      <c r="I24" s="40"/>
    </row>
    <row r="25" spans="1:10" ht="20" customHeight="1">
      <c r="A25" s="5"/>
      <c r="B25" s="8">
        <v>6003</v>
      </c>
      <c r="C25" s="12" t="s">
        <v>290</v>
      </c>
      <c r="D25" s="22" t="s">
        <v>293</v>
      </c>
      <c r="E25" s="22"/>
      <c r="F25" s="21"/>
      <c r="G25" s="21" t="s">
        <v>130</v>
      </c>
      <c r="H25" s="30"/>
      <c r="I25" s="40"/>
    </row>
    <row r="26" spans="1:10" ht="20" customHeight="1">
      <c r="A26" s="5"/>
      <c r="B26" s="8">
        <v>6002</v>
      </c>
      <c r="C26" s="12" t="s">
        <v>292</v>
      </c>
      <c r="D26" s="22" t="s">
        <v>296</v>
      </c>
      <c r="E26" s="22"/>
      <c r="F26" s="21"/>
      <c r="G26" s="21" t="s">
        <v>233</v>
      </c>
      <c r="H26" s="30"/>
      <c r="I26" s="40"/>
      <c r="J26" s="46"/>
    </row>
    <row r="27" spans="1:10" ht="20" customHeight="1">
      <c r="A27" s="5" t="s">
        <v>0</v>
      </c>
      <c r="B27" s="8">
        <v>8000</v>
      </c>
      <c r="C27" s="12" t="s">
        <v>93</v>
      </c>
      <c r="D27" s="23" t="s">
        <v>80</v>
      </c>
      <c r="E27" s="23"/>
      <c r="F27" s="30"/>
      <c r="G27" s="20" t="s">
        <v>115</v>
      </c>
      <c r="H27" s="35"/>
      <c r="I27" s="40" t="s">
        <v>1</v>
      </c>
    </row>
    <row r="28" spans="1:10" ht="20" customHeight="1">
      <c r="A28" s="5" t="s">
        <v>0</v>
      </c>
      <c r="B28" s="8">
        <v>8001</v>
      </c>
      <c r="C28" s="12" t="s">
        <v>206</v>
      </c>
      <c r="D28" s="23"/>
      <c r="E28" s="23"/>
      <c r="F28" s="30"/>
      <c r="G28" s="20" t="s">
        <v>115</v>
      </c>
      <c r="H28" s="35"/>
      <c r="I28" s="40" t="s">
        <v>77</v>
      </c>
    </row>
    <row r="29" spans="1:10" ht="20" customHeight="1">
      <c r="A29" s="5" t="s">
        <v>0</v>
      </c>
      <c r="B29" s="8">
        <v>8100</v>
      </c>
      <c r="C29" s="12" t="s">
        <v>92</v>
      </c>
      <c r="D29" s="23" t="s">
        <v>84</v>
      </c>
      <c r="E29" s="23"/>
      <c r="F29" s="30"/>
      <c r="G29" s="20" t="s">
        <v>204</v>
      </c>
      <c r="H29" s="35"/>
      <c r="I29" s="40" t="s">
        <v>1</v>
      </c>
    </row>
    <row r="30" spans="1:10" ht="20" customHeight="1">
      <c r="A30" s="5" t="s">
        <v>0</v>
      </c>
      <c r="B30" s="8">
        <v>8101</v>
      </c>
      <c r="C30" s="12" t="s">
        <v>207</v>
      </c>
      <c r="D30" s="23"/>
      <c r="E30" s="23"/>
      <c r="F30" s="30"/>
      <c r="G30" s="20" t="s">
        <v>204</v>
      </c>
      <c r="H30" s="35"/>
      <c r="I30" s="40" t="s">
        <v>77</v>
      </c>
    </row>
    <row r="31" spans="1:10" ht="20" customHeight="1">
      <c r="A31" s="5" t="s">
        <v>0</v>
      </c>
      <c r="B31" s="8">
        <v>8110</v>
      </c>
      <c r="C31" s="12" t="s">
        <v>96</v>
      </c>
      <c r="D31" s="23" t="s">
        <v>85</v>
      </c>
      <c r="E31" s="23"/>
      <c r="F31" s="30"/>
      <c r="G31" s="20" t="s">
        <v>103</v>
      </c>
      <c r="H31" s="35"/>
      <c r="I31" s="40" t="s">
        <v>1</v>
      </c>
    </row>
    <row r="32" spans="1:10" ht="20" customHeight="1">
      <c r="A32" s="5" t="s">
        <v>0</v>
      </c>
      <c r="B32" s="8">
        <v>8111</v>
      </c>
      <c r="C32" s="12" t="s">
        <v>209</v>
      </c>
      <c r="D32" s="23"/>
      <c r="E32" s="23"/>
      <c r="F32" s="30"/>
      <c r="G32" s="20" t="s">
        <v>201</v>
      </c>
      <c r="H32" s="35"/>
      <c r="I32" s="40" t="s">
        <v>77</v>
      </c>
    </row>
    <row r="33" spans="1:9" ht="20" customHeight="1">
      <c r="A33" s="5" t="s">
        <v>0</v>
      </c>
      <c r="B33" s="8">
        <v>4001</v>
      </c>
      <c r="C33" s="12" t="s">
        <v>97</v>
      </c>
      <c r="D33" s="23" t="s">
        <v>374</v>
      </c>
      <c r="E33" s="23"/>
      <c r="F33" s="30"/>
      <c r="G33" s="20" t="s">
        <v>191</v>
      </c>
      <c r="H33" s="35">
        <v>200</v>
      </c>
      <c r="I33" s="41" t="s">
        <v>1</v>
      </c>
    </row>
    <row r="34" spans="1:9" ht="20" customHeight="1">
      <c r="A34" s="5" t="s">
        <v>0</v>
      </c>
      <c r="B34" s="8">
        <v>4003</v>
      </c>
      <c r="C34" s="12" t="s">
        <v>166</v>
      </c>
      <c r="D34" s="23" t="s">
        <v>231</v>
      </c>
      <c r="E34" s="23"/>
      <c r="F34" s="20" t="s">
        <v>169</v>
      </c>
      <c r="G34" s="20" t="s">
        <v>203</v>
      </c>
      <c r="H34" s="35">
        <v>100</v>
      </c>
      <c r="I34" s="42"/>
    </row>
    <row r="35" spans="1:9" ht="20" customHeight="1">
      <c r="A35" s="5" t="s">
        <v>0</v>
      </c>
      <c r="B35" s="8">
        <v>4002</v>
      </c>
      <c r="C35" s="12" t="s">
        <v>43</v>
      </c>
      <c r="D35" s="23"/>
      <c r="E35" s="23"/>
      <c r="F35" s="20" t="s">
        <v>171</v>
      </c>
      <c r="G35" s="20" t="s">
        <v>191</v>
      </c>
      <c r="H35" s="35">
        <v>200</v>
      </c>
      <c r="I35" s="43"/>
    </row>
    <row r="36" spans="1:9" ht="20" customHeight="1">
      <c r="A36" s="5" t="s">
        <v>0</v>
      </c>
      <c r="B36" s="8">
        <v>6102</v>
      </c>
      <c r="C36" s="12" t="s">
        <v>272</v>
      </c>
      <c r="D36" s="23" t="s">
        <v>390</v>
      </c>
      <c r="E36" s="23"/>
      <c r="F36" s="30"/>
      <c r="G36" s="20" t="s">
        <v>3</v>
      </c>
      <c r="H36" s="35">
        <v>50</v>
      </c>
      <c r="I36" s="44" t="s">
        <v>28</v>
      </c>
    </row>
    <row r="37" spans="1:9" ht="20" customHeight="1">
      <c r="A37" s="5" t="s">
        <v>0</v>
      </c>
      <c r="B37" s="8">
        <v>6269</v>
      </c>
      <c r="C37" s="15" t="s">
        <v>220</v>
      </c>
      <c r="D37" s="24" t="s">
        <v>50</v>
      </c>
      <c r="E37" s="27"/>
      <c r="F37" s="15" t="s">
        <v>280</v>
      </c>
      <c r="G37" s="32" t="s">
        <v>113</v>
      </c>
      <c r="H37" s="37"/>
      <c r="I37" s="41" t="s">
        <v>1</v>
      </c>
    </row>
    <row r="38" spans="1:9" ht="20" customHeight="1">
      <c r="A38" s="6" t="s">
        <v>0</v>
      </c>
      <c r="B38" s="9">
        <v>6183</v>
      </c>
      <c r="C38" s="16" t="s">
        <v>94</v>
      </c>
      <c r="D38" s="25"/>
      <c r="E38" s="28"/>
      <c r="F38" s="16" t="s">
        <v>458</v>
      </c>
      <c r="G38" s="33" t="s">
        <v>334</v>
      </c>
      <c r="H38" s="38"/>
      <c r="I38" s="42"/>
    </row>
    <row r="39" spans="1:9" ht="20" customHeight="1">
      <c r="A39" s="5" t="s">
        <v>0</v>
      </c>
      <c r="B39" s="8">
        <v>6270</v>
      </c>
      <c r="C39" s="15" t="s">
        <v>446</v>
      </c>
      <c r="D39" s="25"/>
      <c r="E39" s="28"/>
      <c r="F39" s="15" t="s">
        <v>459</v>
      </c>
      <c r="G39" s="32" t="s">
        <v>448</v>
      </c>
      <c r="H39" s="37"/>
      <c r="I39" s="42"/>
    </row>
    <row r="40" spans="1:9" ht="20" customHeight="1">
      <c r="A40" s="6" t="s">
        <v>0</v>
      </c>
      <c r="B40" s="9">
        <v>6184</v>
      </c>
      <c r="C40" s="16" t="s">
        <v>200</v>
      </c>
      <c r="D40" s="25"/>
      <c r="E40" s="28"/>
      <c r="F40" s="16" t="s">
        <v>444</v>
      </c>
      <c r="G40" s="33" t="s">
        <v>190</v>
      </c>
      <c r="H40" s="38"/>
      <c r="I40" s="42"/>
    </row>
    <row r="41" spans="1:9" ht="20" customHeight="1">
      <c r="A41" s="5" t="s">
        <v>0</v>
      </c>
      <c r="B41" s="8">
        <v>6271</v>
      </c>
      <c r="C41" s="12" t="s">
        <v>99</v>
      </c>
      <c r="D41" s="25"/>
      <c r="E41" s="28"/>
      <c r="F41" s="15" t="s">
        <v>329</v>
      </c>
      <c r="G41" s="32" t="s">
        <v>71</v>
      </c>
      <c r="H41" s="37"/>
      <c r="I41" s="42"/>
    </row>
    <row r="42" spans="1:9" ht="20" customHeight="1">
      <c r="A42" s="5" t="s">
        <v>0</v>
      </c>
      <c r="B42" s="8">
        <v>6380</v>
      </c>
      <c r="C42" s="12" t="s">
        <v>379</v>
      </c>
      <c r="D42" s="26"/>
      <c r="E42" s="29"/>
      <c r="F42" s="15" t="s">
        <v>460</v>
      </c>
      <c r="G42" s="32" t="s">
        <v>202</v>
      </c>
      <c r="H42" s="39"/>
      <c r="I42" s="43"/>
    </row>
    <row r="44" spans="1:9" ht="20.25" customHeight="1">
      <c r="B44" s="10"/>
      <c r="C44" s="1" t="s">
        <v>447</v>
      </c>
    </row>
    <row r="45" spans="1:9" ht="18.75" customHeight="1">
      <c r="B45" s="11"/>
      <c r="C45" s="1" t="s">
        <v>294</v>
      </c>
    </row>
  </sheetData>
  <mergeCells count="29">
    <mergeCell ref="D1:E1"/>
    <mergeCell ref="A3:B3"/>
    <mergeCell ref="D23:E23"/>
    <mergeCell ref="D24:E24"/>
    <mergeCell ref="D25:E25"/>
    <mergeCell ref="D26:E26"/>
    <mergeCell ref="D33:E33"/>
    <mergeCell ref="D36:E36"/>
    <mergeCell ref="C3:C4"/>
    <mergeCell ref="D3:G4"/>
    <mergeCell ref="H3:H4"/>
    <mergeCell ref="I3:I4"/>
    <mergeCell ref="D11:E16"/>
    <mergeCell ref="J11:J16"/>
    <mergeCell ref="D17:E22"/>
    <mergeCell ref="A23:A26"/>
    <mergeCell ref="B23:B24"/>
    <mergeCell ref="C23:C24"/>
    <mergeCell ref="F23:F24"/>
    <mergeCell ref="G23:G24"/>
    <mergeCell ref="H23:H24"/>
    <mergeCell ref="I23:I26"/>
    <mergeCell ref="D27:E28"/>
    <mergeCell ref="D29:E30"/>
    <mergeCell ref="D31:E32"/>
    <mergeCell ref="I33:I35"/>
    <mergeCell ref="D34:E35"/>
    <mergeCell ref="D37:E42"/>
    <mergeCell ref="I37:I42"/>
  </mergeCells>
  <phoneticPr fontId="1"/>
  <pageMargins left="0.23622047244094488" right="0.25" top="0.39370078740157483" bottom="0.75" header="0.3" footer="0.3"/>
  <pageSetup paperSize="9" scale="58"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228"/>
  <sheetViews>
    <sheetView view="pageBreakPreview" zoomScale="85" zoomScaleSheetLayoutView="85" workbookViewId="0"/>
  </sheetViews>
  <sheetFormatPr defaultRowHeight="12"/>
  <cols>
    <col min="1" max="1" width="4.125" style="47" customWidth="1"/>
    <col min="2" max="2" width="6.125" style="47" customWidth="1"/>
    <col min="3" max="3" width="43.5" style="47" customWidth="1"/>
    <col min="4" max="4" width="29.25" style="47" customWidth="1"/>
    <col min="5" max="5" width="33.25" style="47" customWidth="1"/>
    <col min="6" max="6" width="62.7109375" style="47" customWidth="1"/>
    <col min="7" max="7" width="7.5" style="47" customWidth="1"/>
    <col min="8" max="8" width="9.85546875" style="47" customWidth="1"/>
    <col min="9" max="16384" width="9" style="47" customWidth="1"/>
  </cols>
  <sheetData>
    <row r="1" spans="1:14" ht="13.5" customHeight="1">
      <c r="A1" s="47"/>
      <c r="B1" s="47"/>
      <c r="C1" s="47"/>
      <c r="D1" s="17"/>
      <c r="E1" s="17"/>
      <c r="F1" s="47"/>
      <c r="G1" s="47"/>
      <c r="H1" s="47"/>
    </row>
    <row r="2" spans="1:14" ht="13.5" customHeight="1">
      <c r="A2" s="47"/>
      <c r="B2" s="47"/>
      <c r="C2" s="47"/>
      <c r="D2" s="17"/>
      <c r="E2" s="17"/>
      <c r="F2" s="47"/>
      <c r="G2" s="47"/>
      <c r="H2" s="47"/>
    </row>
    <row r="3" spans="1:14" ht="13.5" customHeight="1">
      <c r="A3" s="47"/>
      <c r="B3" s="47"/>
      <c r="C3" s="47"/>
      <c r="D3" s="17"/>
      <c r="E3" s="17"/>
      <c r="F3" s="47"/>
      <c r="G3" s="47"/>
      <c r="H3" s="47"/>
    </row>
    <row r="4" spans="1:14" ht="13.5" customHeight="1">
      <c r="A4" s="47"/>
      <c r="B4" s="47"/>
      <c r="C4" s="47"/>
      <c r="D4" s="17"/>
      <c r="E4" s="17"/>
      <c r="F4" s="47"/>
      <c r="G4" s="47"/>
      <c r="H4" s="47"/>
    </row>
    <row r="5" spans="1:14" ht="13.5" customHeight="1">
      <c r="A5" s="47"/>
      <c r="B5" s="47"/>
      <c r="C5" s="47"/>
      <c r="D5" s="47"/>
      <c r="E5" s="47"/>
      <c r="F5" s="47"/>
      <c r="G5" s="47"/>
      <c r="H5" s="47"/>
    </row>
    <row r="6" spans="1:14" ht="16.5">
      <c r="A6" s="48" t="s">
        <v>46</v>
      </c>
      <c r="B6" s="48"/>
      <c r="C6" s="48"/>
      <c r="D6" s="48"/>
      <c r="E6" s="48"/>
      <c r="F6" s="48"/>
      <c r="G6" s="48"/>
      <c r="H6" s="48"/>
    </row>
    <row r="7" spans="1:14" ht="16.5">
      <c r="A7" s="49" t="s">
        <v>31</v>
      </c>
      <c r="B7" s="49"/>
      <c r="C7" s="49" t="s">
        <v>16</v>
      </c>
      <c r="D7" s="49" t="s">
        <v>20</v>
      </c>
      <c r="E7" s="49"/>
      <c r="F7" s="49"/>
      <c r="G7" s="99" t="s">
        <v>237</v>
      </c>
      <c r="H7" s="49" t="s">
        <v>40</v>
      </c>
    </row>
    <row r="8" spans="1:14" ht="15">
      <c r="A8" s="50" t="s">
        <v>33</v>
      </c>
      <c r="B8" s="50" t="s">
        <v>36</v>
      </c>
      <c r="C8" s="49"/>
      <c r="D8" s="49"/>
      <c r="E8" s="82"/>
      <c r="F8" s="82"/>
      <c r="G8" s="49"/>
      <c r="H8" s="49"/>
    </row>
    <row r="9" spans="1:14" ht="15.75" customHeight="1">
      <c r="A9" s="51" t="s">
        <v>154</v>
      </c>
      <c r="B9" s="51">
        <v>2001</v>
      </c>
      <c r="C9" s="62" t="s">
        <v>155</v>
      </c>
      <c r="D9" s="72" t="s">
        <v>5</v>
      </c>
      <c r="E9" s="83"/>
      <c r="F9" s="90" t="s">
        <v>253</v>
      </c>
      <c r="G9" s="100">
        <v>1176</v>
      </c>
      <c r="H9" s="115" t="s">
        <v>1</v>
      </c>
    </row>
    <row r="10" spans="1:14" ht="15.75" customHeight="1">
      <c r="A10" s="52"/>
      <c r="B10" s="52"/>
      <c r="C10" s="63"/>
      <c r="D10" s="73"/>
      <c r="E10" s="84"/>
      <c r="F10" s="91" t="s">
        <v>145</v>
      </c>
      <c r="G10" s="101"/>
      <c r="H10" s="116"/>
    </row>
    <row r="11" spans="1:14" ht="15.75" customHeight="1">
      <c r="A11" s="51" t="s">
        <v>154</v>
      </c>
      <c r="B11" s="51">
        <v>2002</v>
      </c>
      <c r="C11" s="62" t="s">
        <v>173</v>
      </c>
      <c r="D11" s="73"/>
      <c r="E11" s="84"/>
      <c r="F11" s="92" t="s">
        <v>251</v>
      </c>
      <c r="G11" s="100">
        <v>1176</v>
      </c>
      <c r="H11" s="116"/>
    </row>
    <row r="12" spans="1:14" ht="15.75" customHeight="1">
      <c r="A12" s="52"/>
      <c r="B12" s="52"/>
      <c r="C12" s="63"/>
      <c r="D12" s="73"/>
      <c r="E12" s="84"/>
      <c r="F12" s="93" t="s">
        <v>145</v>
      </c>
      <c r="G12" s="101"/>
      <c r="H12" s="116"/>
    </row>
    <row r="13" spans="1:14" ht="15.75" customHeight="1">
      <c r="A13" s="51" t="s">
        <v>154</v>
      </c>
      <c r="B13" s="51">
        <v>2003</v>
      </c>
      <c r="C13" s="62" t="s">
        <v>62</v>
      </c>
      <c r="D13" s="73"/>
      <c r="E13" s="84"/>
      <c r="F13" s="91" t="s">
        <v>234</v>
      </c>
      <c r="G13" s="100">
        <v>1176</v>
      </c>
      <c r="H13" s="116"/>
    </row>
    <row r="14" spans="1:14" ht="15.75" customHeight="1">
      <c r="A14" s="52"/>
      <c r="B14" s="52"/>
      <c r="C14" s="63"/>
      <c r="D14" s="73"/>
      <c r="E14" s="85"/>
      <c r="F14" s="93" t="s">
        <v>145</v>
      </c>
      <c r="G14" s="101"/>
      <c r="H14" s="116"/>
    </row>
    <row r="15" spans="1:14" ht="15.75" customHeight="1">
      <c r="A15" s="51" t="s">
        <v>154</v>
      </c>
      <c r="B15" s="51">
        <v>2004</v>
      </c>
      <c r="C15" s="62" t="s">
        <v>318</v>
      </c>
      <c r="D15" s="73"/>
      <c r="E15" s="83" t="s">
        <v>323</v>
      </c>
      <c r="F15" s="90" t="s">
        <v>253</v>
      </c>
      <c r="G15" s="102">
        <f>$G$9*0.99</f>
        <v>1164.24</v>
      </c>
      <c r="H15" s="117" t="s">
        <v>1</v>
      </c>
      <c r="I15" s="135"/>
      <c r="J15" s="136"/>
      <c r="K15" s="136"/>
      <c r="L15" s="137"/>
      <c r="M15" s="138"/>
      <c r="N15" s="139"/>
    </row>
    <row r="16" spans="1:14" ht="15.75" customHeight="1">
      <c r="A16" s="52"/>
      <c r="B16" s="52"/>
      <c r="C16" s="63"/>
      <c r="D16" s="73"/>
      <c r="E16" s="84"/>
      <c r="F16" s="91" t="s">
        <v>145</v>
      </c>
      <c r="G16" s="103"/>
      <c r="H16" s="117"/>
      <c r="I16" s="135"/>
      <c r="J16" s="136"/>
      <c r="K16" s="136"/>
      <c r="L16" s="137"/>
      <c r="M16" s="138"/>
      <c r="N16" s="139"/>
    </row>
    <row r="17" spans="1:14" ht="15.75" customHeight="1">
      <c r="A17" s="51" t="s">
        <v>154</v>
      </c>
      <c r="B17" s="51">
        <v>2005</v>
      </c>
      <c r="C17" s="62" t="s">
        <v>319</v>
      </c>
      <c r="D17" s="73"/>
      <c r="E17" s="84"/>
      <c r="F17" s="92" t="s">
        <v>251</v>
      </c>
      <c r="G17" s="102">
        <f>$G$11*0.99</f>
        <v>1164.24</v>
      </c>
      <c r="H17" s="117"/>
      <c r="I17" s="135"/>
      <c r="J17" s="136"/>
      <c r="K17" s="136"/>
      <c r="L17" s="137"/>
      <c r="M17" s="138"/>
      <c r="N17" s="139"/>
    </row>
    <row r="18" spans="1:14" ht="15.75" customHeight="1">
      <c r="A18" s="52"/>
      <c r="B18" s="52"/>
      <c r="C18" s="63"/>
      <c r="D18" s="73"/>
      <c r="E18" s="84"/>
      <c r="F18" s="93" t="s">
        <v>145</v>
      </c>
      <c r="G18" s="103"/>
      <c r="H18" s="117"/>
      <c r="I18" s="135"/>
      <c r="J18" s="136"/>
      <c r="K18" s="136"/>
      <c r="L18" s="137"/>
      <c r="M18" s="138"/>
      <c r="N18" s="139"/>
    </row>
    <row r="19" spans="1:14" ht="15.75" customHeight="1">
      <c r="A19" s="51" t="s">
        <v>154</v>
      </c>
      <c r="B19" s="51">
        <v>2006</v>
      </c>
      <c r="C19" s="62" t="s">
        <v>321</v>
      </c>
      <c r="D19" s="73"/>
      <c r="E19" s="84"/>
      <c r="F19" s="91" t="s">
        <v>234</v>
      </c>
      <c r="G19" s="102">
        <f>$G$13*0.99</f>
        <v>1164.24</v>
      </c>
      <c r="H19" s="117"/>
      <c r="I19" s="135"/>
      <c r="J19" s="136"/>
      <c r="K19" s="136"/>
      <c r="L19" s="137"/>
      <c r="M19" s="138"/>
      <c r="N19" s="139"/>
    </row>
    <row r="20" spans="1:14" ht="15.75" customHeight="1">
      <c r="A20" s="52"/>
      <c r="B20" s="52"/>
      <c r="C20" s="63"/>
      <c r="D20" s="73"/>
      <c r="E20" s="85"/>
      <c r="F20" s="93" t="s">
        <v>145</v>
      </c>
      <c r="G20" s="103"/>
      <c r="H20" s="117"/>
      <c r="I20" s="135"/>
      <c r="J20" s="136"/>
      <c r="K20" s="136"/>
      <c r="L20" s="137"/>
      <c r="M20" s="138"/>
      <c r="N20" s="139"/>
    </row>
    <row r="21" spans="1:14" ht="15.75" customHeight="1">
      <c r="A21" s="51" t="s">
        <v>154</v>
      </c>
      <c r="B21" s="51">
        <v>2007</v>
      </c>
      <c r="C21" s="62" t="s">
        <v>398</v>
      </c>
      <c r="D21" s="73"/>
      <c r="E21" s="83" t="s">
        <v>140</v>
      </c>
      <c r="F21" s="90" t="s">
        <v>253</v>
      </c>
      <c r="G21" s="102">
        <f>ROUND($G$9*0.99,0)</f>
        <v>1164</v>
      </c>
      <c r="H21" s="117" t="s">
        <v>1</v>
      </c>
      <c r="I21" s="135"/>
      <c r="J21" s="136"/>
      <c r="K21" s="136"/>
      <c r="L21" s="137"/>
      <c r="M21" s="138"/>
      <c r="N21" s="139"/>
    </row>
    <row r="22" spans="1:14" ht="15.75" customHeight="1">
      <c r="A22" s="52"/>
      <c r="B22" s="52"/>
      <c r="C22" s="63"/>
      <c r="D22" s="73"/>
      <c r="E22" s="84"/>
      <c r="F22" s="91" t="s">
        <v>145</v>
      </c>
      <c r="G22" s="103"/>
      <c r="H22" s="117"/>
      <c r="I22" s="135"/>
      <c r="J22" s="136"/>
      <c r="K22" s="136"/>
      <c r="L22" s="137"/>
      <c r="M22" s="138"/>
      <c r="N22" s="139"/>
    </row>
    <row r="23" spans="1:14" ht="15.75" customHeight="1">
      <c r="A23" s="51" t="s">
        <v>154</v>
      </c>
      <c r="B23" s="51">
        <v>2008</v>
      </c>
      <c r="C23" s="62" t="s">
        <v>252</v>
      </c>
      <c r="D23" s="73"/>
      <c r="E23" s="84"/>
      <c r="F23" s="92" t="s">
        <v>251</v>
      </c>
      <c r="G23" s="102">
        <f>ROUND($G$11*0.99,0)</f>
        <v>1164</v>
      </c>
      <c r="H23" s="117"/>
      <c r="I23" s="135"/>
      <c r="J23" s="136"/>
      <c r="K23" s="136"/>
      <c r="L23" s="137"/>
      <c r="M23" s="138"/>
      <c r="N23" s="139"/>
    </row>
    <row r="24" spans="1:14" ht="15.75" customHeight="1">
      <c r="A24" s="52"/>
      <c r="B24" s="52"/>
      <c r="C24" s="63"/>
      <c r="D24" s="73"/>
      <c r="E24" s="84"/>
      <c r="F24" s="93" t="s">
        <v>145</v>
      </c>
      <c r="G24" s="103"/>
      <c r="H24" s="117"/>
      <c r="I24" s="135"/>
      <c r="J24" s="136"/>
      <c r="K24" s="136"/>
      <c r="L24" s="137"/>
      <c r="M24" s="138"/>
      <c r="N24" s="139"/>
    </row>
    <row r="25" spans="1:14" ht="15.75" customHeight="1">
      <c r="A25" s="51" t="s">
        <v>154</v>
      </c>
      <c r="B25" s="51">
        <v>2009</v>
      </c>
      <c r="C25" s="62" t="s">
        <v>380</v>
      </c>
      <c r="D25" s="73"/>
      <c r="E25" s="84"/>
      <c r="F25" s="91" t="s">
        <v>234</v>
      </c>
      <c r="G25" s="102">
        <f>ROUND($G$13*0.99,0)</f>
        <v>1164</v>
      </c>
      <c r="H25" s="117"/>
      <c r="I25" s="135"/>
      <c r="J25" s="136"/>
      <c r="K25" s="136"/>
      <c r="L25" s="137"/>
      <c r="M25" s="138"/>
      <c r="N25" s="139"/>
    </row>
    <row r="26" spans="1:14" ht="15.75" customHeight="1">
      <c r="A26" s="52"/>
      <c r="B26" s="52"/>
      <c r="C26" s="63"/>
      <c r="D26" s="73"/>
      <c r="E26" s="85"/>
      <c r="F26" s="93" t="s">
        <v>145</v>
      </c>
      <c r="G26" s="103"/>
      <c r="H26" s="117"/>
      <c r="I26" s="135"/>
      <c r="J26" s="136"/>
      <c r="K26" s="136"/>
      <c r="L26" s="137"/>
      <c r="M26" s="138"/>
      <c r="N26" s="139"/>
    </row>
    <row r="27" spans="1:14" ht="15.75" customHeight="1">
      <c r="A27" s="51" t="s">
        <v>154</v>
      </c>
      <c r="B27" s="51">
        <v>2010</v>
      </c>
      <c r="C27" s="62" t="s">
        <v>399</v>
      </c>
      <c r="D27" s="73"/>
      <c r="E27" s="86" t="s">
        <v>214</v>
      </c>
      <c r="F27" s="90" t="s">
        <v>253</v>
      </c>
      <c r="G27" s="102">
        <f>G9-(12+12)</f>
        <v>1152</v>
      </c>
      <c r="H27" s="117" t="s">
        <v>1</v>
      </c>
      <c r="I27" s="135"/>
      <c r="J27" s="136"/>
      <c r="K27" s="136"/>
      <c r="L27" s="137"/>
      <c r="M27" s="138"/>
      <c r="N27" s="139"/>
    </row>
    <row r="28" spans="1:14" ht="15.75" customHeight="1">
      <c r="A28" s="52"/>
      <c r="B28" s="52"/>
      <c r="C28" s="63"/>
      <c r="D28" s="73"/>
      <c r="E28" s="84"/>
      <c r="F28" s="91" t="s">
        <v>145</v>
      </c>
      <c r="G28" s="103"/>
      <c r="H28" s="117"/>
      <c r="I28" s="135"/>
      <c r="J28" s="136"/>
      <c r="K28" s="136"/>
      <c r="L28" s="137"/>
      <c r="M28" s="138"/>
      <c r="N28" s="139"/>
    </row>
    <row r="29" spans="1:14" ht="15.75" customHeight="1">
      <c r="A29" s="51" t="s">
        <v>154</v>
      </c>
      <c r="B29" s="51">
        <v>2011</v>
      </c>
      <c r="C29" s="62" t="s">
        <v>372</v>
      </c>
      <c r="D29" s="73"/>
      <c r="E29" s="84"/>
      <c r="F29" s="92" t="s">
        <v>251</v>
      </c>
      <c r="G29" s="102">
        <f>G11-(12+12)</f>
        <v>1152</v>
      </c>
      <c r="H29" s="117"/>
      <c r="I29" s="135"/>
      <c r="J29" s="136"/>
      <c r="K29" s="136"/>
      <c r="L29" s="137"/>
      <c r="M29" s="138"/>
      <c r="N29" s="139"/>
    </row>
    <row r="30" spans="1:14" ht="15.75" customHeight="1">
      <c r="A30" s="52"/>
      <c r="B30" s="52"/>
      <c r="C30" s="63"/>
      <c r="D30" s="73"/>
      <c r="E30" s="84"/>
      <c r="F30" s="93" t="s">
        <v>145</v>
      </c>
      <c r="G30" s="103"/>
      <c r="H30" s="117"/>
      <c r="I30" s="135"/>
      <c r="J30" s="136"/>
      <c r="K30" s="136"/>
      <c r="L30" s="137"/>
      <c r="M30" s="138"/>
      <c r="N30" s="139"/>
    </row>
    <row r="31" spans="1:14" ht="15.75" customHeight="1">
      <c r="A31" s="51" t="s">
        <v>154</v>
      </c>
      <c r="B31" s="51">
        <v>2012</v>
      </c>
      <c r="C31" s="62" t="s">
        <v>386</v>
      </c>
      <c r="D31" s="73"/>
      <c r="E31" s="84"/>
      <c r="F31" s="91" t="s">
        <v>234</v>
      </c>
      <c r="G31" s="102">
        <f>G13-(12+12)</f>
        <v>1152</v>
      </c>
      <c r="H31" s="117"/>
      <c r="I31" s="135"/>
      <c r="J31" s="136"/>
      <c r="K31" s="136"/>
      <c r="L31" s="137"/>
      <c r="M31" s="138"/>
      <c r="N31" s="139"/>
    </row>
    <row r="32" spans="1:14" ht="15.75" customHeight="1">
      <c r="A32" s="52"/>
      <c r="B32" s="52"/>
      <c r="C32" s="63"/>
      <c r="D32" s="73"/>
      <c r="E32" s="85"/>
      <c r="F32" s="93" t="s">
        <v>145</v>
      </c>
      <c r="G32" s="103"/>
      <c r="H32" s="117"/>
      <c r="I32" s="135"/>
      <c r="J32" s="136"/>
      <c r="K32" s="136"/>
      <c r="L32" s="137"/>
      <c r="M32" s="138"/>
      <c r="N32" s="139"/>
    </row>
    <row r="33" spans="1:8" ht="15.75" customHeight="1">
      <c r="A33" s="51" t="s">
        <v>154</v>
      </c>
      <c r="B33" s="51">
        <v>2101</v>
      </c>
      <c r="C33" s="62" t="s">
        <v>63</v>
      </c>
      <c r="D33" s="73"/>
      <c r="E33" s="86"/>
      <c r="F33" s="91" t="s">
        <v>253</v>
      </c>
      <c r="G33" s="100">
        <f>G9/30.4</f>
        <v>38.684210526315795</v>
      </c>
      <c r="H33" s="115" t="s">
        <v>76</v>
      </c>
    </row>
    <row r="34" spans="1:8" ht="15.75" customHeight="1">
      <c r="A34" s="52"/>
      <c r="B34" s="52"/>
      <c r="C34" s="63"/>
      <c r="D34" s="73"/>
      <c r="E34" s="87"/>
      <c r="F34" s="93" t="s">
        <v>211</v>
      </c>
      <c r="G34" s="101"/>
      <c r="H34" s="116"/>
    </row>
    <row r="35" spans="1:8" ht="15.75" customHeight="1">
      <c r="A35" s="51" t="s">
        <v>154</v>
      </c>
      <c r="B35" s="51">
        <v>2102</v>
      </c>
      <c r="C35" s="62" t="s">
        <v>212</v>
      </c>
      <c r="D35" s="73"/>
      <c r="E35" s="87"/>
      <c r="F35" s="91" t="s">
        <v>251</v>
      </c>
      <c r="G35" s="100">
        <f>G11/30.4</f>
        <v>38.684210526315795</v>
      </c>
      <c r="H35" s="116"/>
    </row>
    <row r="36" spans="1:8" ht="15.75" customHeight="1">
      <c r="A36" s="52"/>
      <c r="B36" s="52"/>
      <c r="C36" s="63"/>
      <c r="D36" s="73"/>
      <c r="E36" s="87"/>
      <c r="F36" s="93" t="s">
        <v>211</v>
      </c>
      <c r="G36" s="101"/>
      <c r="H36" s="116"/>
    </row>
    <row r="37" spans="1:8" ht="15.75" customHeight="1">
      <c r="A37" s="51" t="s">
        <v>154</v>
      </c>
      <c r="B37" s="51">
        <v>2103</v>
      </c>
      <c r="C37" s="62" t="s">
        <v>324</v>
      </c>
      <c r="D37" s="73"/>
      <c r="E37" s="87"/>
      <c r="F37" s="91" t="s">
        <v>234</v>
      </c>
      <c r="G37" s="100">
        <f>G13/30.4</f>
        <v>38.684210526315795</v>
      </c>
      <c r="H37" s="116"/>
    </row>
    <row r="38" spans="1:8" ht="15.75" customHeight="1">
      <c r="A38" s="52"/>
      <c r="B38" s="52"/>
      <c r="C38" s="63"/>
      <c r="D38" s="73"/>
      <c r="E38" s="88"/>
      <c r="F38" s="94" t="s">
        <v>211</v>
      </c>
      <c r="G38" s="101"/>
      <c r="H38" s="118"/>
    </row>
    <row r="39" spans="1:8" ht="15.75" customHeight="1">
      <c r="A39" s="51" t="s">
        <v>154</v>
      </c>
      <c r="B39" s="51">
        <v>2107</v>
      </c>
      <c r="C39" s="64" t="s">
        <v>305</v>
      </c>
      <c r="D39" s="73"/>
      <c r="E39" s="83" t="s">
        <v>323</v>
      </c>
      <c r="F39" s="91" t="s">
        <v>253</v>
      </c>
      <c r="G39" s="104">
        <f>$G$33*0.99</f>
        <v>38.297368421052639</v>
      </c>
      <c r="H39" s="115" t="s">
        <v>76</v>
      </c>
    </row>
    <row r="40" spans="1:8" ht="15.75" customHeight="1">
      <c r="A40" s="52"/>
      <c r="B40" s="52"/>
      <c r="C40" s="65"/>
      <c r="D40" s="73"/>
      <c r="E40" s="84"/>
      <c r="F40" s="93" t="s">
        <v>211</v>
      </c>
      <c r="G40" s="105"/>
      <c r="H40" s="116"/>
    </row>
    <row r="41" spans="1:8" ht="15.75" customHeight="1">
      <c r="A41" s="51" t="s">
        <v>154</v>
      </c>
      <c r="B41" s="51">
        <v>2108</v>
      </c>
      <c r="C41" s="64" t="s">
        <v>52</v>
      </c>
      <c r="D41" s="73"/>
      <c r="E41" s="84"/>
      <c r="F41" s="91" t="s">
        <v>251</v>
      </c>
      <c r="G41" s="104">
        <f>$G$35*0.99</f>
        <v>38.297368421052639</v>
      </c>
      <c r="H41" s="116"/>
    </row>
    <row r="42" spans="1:8" ht="15.75" customHeight="1">
      <c r="A42" s="52"/>
      <c r="B42" s="52"/>
      <c r="C42" s="65"/>
      <c r="D42" s="73"/>
      <c r="E42" s="84"/>
      <c r="F42" s="93" t="s">
        <v>211</v>
      </c>
      <c r="G42" s="105"/>
      <c r="H42" s="116"/>
    </row>
    <row r="43" spans="1:8" ht="15.75" customHeight="1">
      <c r="A43" s="51" t="s">
        <v>154</v>
      </c>
      <c r="B43" s="51">
        <v>2109</v>
      </c>
      <c r="C43" s="64" t="s">
        <v>236</v>
      </c>
      <c r="D43" s="73"/>
      <c r="E43" s="84"/>
      <c r="F43" s="91" t="s">
        <v>234</v>
      </c>
      <c r="G43" s="104">
        <f>$G$37*0.99</f>
        <v>38.297368421052639</v>
      </c>
      <c r="H43" s="116"/>
    </row>
    <row r="44" spans="1:8" ht="15.75" customHeight="1">
      <c r="A44" s="52"/>
      <c r="B44" s="52"/>
      <c r="C44" s="65"/>
      <c r="D44" s="73"/>
      <c r="E44" s="85"/>
      <c r="F44" s="94" t="s">
        <v>211</v>
      </c>
      <c r="G44" s="105"/>
      <c r="H44" s="118"/>
    </row>
    <row r="45" spans="1:8" ht="15.75" customHeight="1">
      <c r="A45" s="51" t="s">
        <v>154</v>
      </c>
      <c r="B45" s="51">
        <v>2110</v>
      </c>
      <c r="C45" s="64" t="s">
        <v>400</v>
      </c>
      <c r="D45" s="73"/>
      <c r="E45" s="83" t="s">
        <v>140</v>
      </c>
      <c r="F45" s="91" t="s">
        <v>253</v>
      </c>
      <c r="G45" s="104">
        <f>ROUND($G$33*0.99,0)</f>
        <v>38</v>
      </c>
      <c r="H45" s="115" t="s">
        <v>76</v>
      </c>
    </row>
    <row r="46" spans="1:8" ht="15.75" customHeight="1">
      <c r="A46" s="52"/>
      <c r="B46" s="52"/>
      <c r="C46" s="65"/>
      <c r="D46" s="73"/>
      <c r="E46" s="84"/>
      <c r="F46" s="93" t="s">
        <v>211</v>
      </c>
      <c r="G46" s="105"/>
      <c r="H46" s="116"/>
    </row>
    <row r="47" spans="1:8" ht="15.75" customHeight="1">
      <c r="A47" s="51" t="s">
        <v>154</v>
      </c>
      <c r="B47" s="51">
        <v>2111</v>
      </c>
      <c r="C47" s="64" t="s">
        <v>401</v>
      </c>
      <c r="D47" s="73"/>
      <c r="E47" s="84"/>
      <c r="F47" s="91" t="s">
        <v>251</v>
      </c>
      <c r="G47" s="104">
        <f>ROUND($G$35*0.99,0)</f>
        <v>38</v>
      </c>
      <c r="H47" s="116"/>
    </row>
    <row r="48" spans="1:8" ht="15.75" customHeight="1">
      <c r="A48" s="52"/>
      <c r="B48" s="52"/>
      <c r="C48" s="65"/>
      <c r="D48" s="73"/>
      <c r="E48" s="84"/>
      <c r="F48" s="93" t="s">
        <v>211</v>
      </c>
      <c r="G48" s="105"/>
      <c r="H48" s="116"/>
    </row>
    <row r="49" spans="1:8" ht="15.75" customHeight="1">
      <c r="A49" s="51" t="s">
        <v>154</v>
      </c>
      <c r="B49" s="51">
        <v>2112</v>
      </c>
      <c r="C49" s="64" t="s">
        <v>403</v>
      </c>
      <c r="D49" s="73"/>
      <c r="E49" s="84"/>
      <c r="F49" s="91" t="s">
        <v>234</v>
      </c>
      <c r="G49" s="104">
        <f>ROUND($G$37*0.99,0)</f>
        <v>38</v>
      </c>
      <c r="H49" s="116"/>
    </row>
    <row r="50" spans="1:8" ht="15.75" customHeight="1">
      <c r="A50" s="52"/>
      <c r="B50" s="52"/>
      <c r="C50" s="65"/>
      <c r="D50" s="73"/>
      <c r="E50" s="85"/>
      <c r="F50" s="94" t="s">
        <v>211</v>
      </c>
      <c r="G50" s="105"/>
      <c r="H50" s="118"/>
    </row>
    <row r="51" spans="1:8" ht="15.75" customHeight="1">
      <c r="A51" s="51" t="s">
        <v>154</v>
      </c>
      <c r="B51" s="51">
        <v>2113</v>
      </c>
      <c r="C51" s="64" t="s">
        <v>162</v>
      </c>
      <c r="D51" s="73"/>
      <c r="E51" s="86" t="s">
        <v>297</v>
      </c>
      <c r="F51" s="91" t="s">
        <v>253</v>
      </c>
      <c r="G51" s="104">
        <f>G33-(1+1)</f>
        <v>36.684210526315795</v>
      </c>
      <c r="H51" s="115" t="s">
        <v>76</v>
      </c>
    </row>
    <row r="52" spans="1:8" ht="15.75" customHeight="1">
      <c r="A52" s="52"/>
      <c r="B52" s="52"/>
      <c r="C52" s="65"/>
      <c r="D52" s="73"/>
      <c r="E52" s="84"/>
      <c r="F52" s="93" t="s">
        <v>211</v>
      </c>
      <c r="G52" s="105"/>
      <c r="H52" s="116"/>
    </row>
    <row r="53" spans="1:8" ht="15.75" customHeight="1">
      <c r="A53" s="51" t="s">
        <v>154</v>
      </c>
      <c r="B53" s="51">
        <v>2114</v>
      </c>
      <c r="C53" s="64" t="s">
        <v>406</v>
      </c>
      <c r="D53" s="73"/>
      <c r="E53" s="84"/>
      <c r="F53" s="91" t="s">
        <v>251</v>
      </c>
      <c r="G53" s="104">
        <f>G35-(1+1)</f>
        <v>36.684210526315795</v>
      </c>
      <c r="H53" s="116"/>
    </row>
    <row r="54" spans="1:8" ht="15.75" customHeight="1">
      <c r="A54" s="52"/>
      <c r="B54" s="52"/>
      <c r="C54" s="65"/>
      <c r="D54" s="73"/>
      <c r="E54" s="84"/>
      <c r="F54" s="93" t="s">
        <v>211</v>
      </c>
      <c r="G54" s="105"/>
      <c r="H54" s="116"/>
    </row>
    <row r="55" spans="1:8" ht="15.75" customHeight="1">
      <c r="A55" s="51" t="s">
        <v>154</v>
      </c>
      <c r="B55" s="51">
        <v>2115</v>
      </c>
      <c r="C55" s="64" t="s">
        <v>393</v>
      </c>
      <c r="D55" s="73"/>
      <c r="E55" s="84"/>
      <c r="F55" s="91" t="s">
        <v>234</v>
      </c>
      <c r="G55" s="104">
        <f>G37-(1+1)</f>
        <v>36.684210526315795</v>
      </c>
      <c r="H55" s="116"/>
    </row>
    <row r="56" spans="1:8" ht="15.75" customHeight="1">
      <c r="A56" s="52"/>
      <c r="B56" s="52"/>
      <c r="C56" s="65"/>
      <c r="D56" s="74"/>
      <c r="E56" s="85"/>
      <c r="F56" s="94" t="s">
        <v>211</v>
      </c>
      <c r="G56" s="105"/>
      <c r="H56" s="118"/>
    </row>
    <row r="57" spans="1:8" ht="16.5">
      <c r="A57" s="51" t="s">
        <v>154</v>
      </c>
      <c r="B57" s="51">
        <v>2201</v>
      </c>
      <c r="C57" s="62" t="s">
        <v>174</v>
      </c>
      <c r="D57" s="75" t="s">
        <v>9</v>
      </c>
      <c r="E57" s="83"/>
      <c r="F57" s="90" t="s">
        <v>254</v>
      </c>
      <c r="G57" s="106">
        <v>2349</v>
      </c>
      <c r="H57" s="119" t="s">
        <v>1</v>
      </c>
    </row>
    <row r="58" spans="1:8" ht="16.5">
      <c r="A58" s="52"/>
      <c r="B58" s="52"/>
      <c r="C58" s="63"/>
      <c r="D58" s="73"/>
      <c r="E58" s="84"/>
      <c r="F58" s="93" t="s">
        <v>64</v>
      </c>
      <c r="G58" s="107"/>
      <c r="H58" s="120"/>
    </row>
    <row r="59" spans="1:8" ht="16.5">
      <c r="A59" s="51" t="s">
        <v>154</v>
      </c>
      <c r="B59" s="51">
        <v>2202</v>
      </c>
      <c r="C59" s="62" t="s">
        <v>176</v>
      </c>
      <c r="D59" s="73"/>
      <c r="E59" s="84"/>
      <c r="F59" s="91" t="s">
        <v>255</v>
      </c>
      <c r="G59" s="106">
        <v>2349</v>
      </c>
      <c r="H59" s="116"/>
    </row>
    <row r="60" spans="1:8" ht="16.5">
      <c r="A60" s="52"/>
      <c r="B60" s="52"/>
      <c r="C60" s="63"/>
      <c r="D60" s="73"/>
      <c r="E60" s="84"/>
      <c r="F60" s="93" t="s">
        <v>64</v>
      </c>
      <c r="G60" s="107"/>
      <c r="H60" s="116"/>
    </row>
    <row r="61" spans="1:8" ht="16.5">
      <c r="A61" s="51" t="s">
        <v>154</v>
      </c>
      <c r="B61" s="51">
        <v>2203</v>
      </c>
      <c r="C61" s="62" t="s">
        <v>83</v>
      </c>
      <c r="D61" s="73"/>
      <c r="E61" s="84"/>
      <c r="F61" s="91" t="s">
        <v>111</v>
      </c>
      <c r="G61" s="106">
        <v>2349</v>
      </c>
      <c r="H61" s="116"/>
    </row>
    <row r="62" spans="1:8" ht="16.5">
      <c r="A62" s="52"/>
      <c r="B62" s="52"/>
      <c r="C62" s="63"/>
      <c r="D62" s="73"/>
      <c r="E62" s="85"/>
      <c r="F62" s="91" t="s">
        <v>64</v>
      </c>
      <c r="G62" s="107"/>
      <c r="H62" s="118"/>
    </row>
    <row r="63" spans="1:8" ht="16.5">
      <c r="A63" s="51" t="s">
        <v>154</v>
      </c>
      <c r="B63" s="51">
        <v>2204</v>
      </c>
      <c r="C63" s="62" t="s">
        <v>295</v>
      </c>
      <c r="D63" s="73"/>
      <c r="E63" s="83" t="s">
        <v>323</v>
      </c>
      <c r="F63" s="90" t="s">
        <v>254</v>
      </c>
      <c r="G63" s="106">
        <f>$G$57*0.99</f>
        <v>2325.5099999999998</v>
      </c>
      <c r="H63" s="119" t="s">
        <v>1</v>
      </c>
    </row>
    <row r="64" spans="1:8" ht="16.5">
      <c r="A64" s="52"/>
      <c r="B64" s="52"/>
      <c r="C64" s="63"/>
      <c r="D64" s="73"/>
      <c r="E64" s="84"/>
      <c r="F64" s="93" t="s">
        <v>64</v>
      </c>
      <c r="G64" s="107"/>
      <c r="H64" s="120"/>
    </row>
    <row r="65" spans="1:8" ht="16.5">
      <c r="A65" s="51" t="s">
        <v>154</v>
      </c>
      <c r="B65" s="51">
        <v>2205</v>
      </c>
      <c r="C65" s="62" t="s">
        <v>356</v>
      </c>
      <c r="D65" s="73"/>
      <c r="E65" s="84"/>
      <c r="F65" s="91" t="s">
        <v>255</v>
      </c>
      <c r="G65" s="106">
        <f>$G$59*0.99</f>
        <v>2325.5099999999998</v>
      </c>
      <c r="H65" s="116"/>
    </row>
    <row r="66" spans="1:8" ht="16.5">
      <c r="A66" s="52"/>
      <c r="B66" s="52"/>
      <c r="C66" s="63"/>
      <c r="D66" s="73"/>
      <c r="E66" s="84"/>
      <c r="F66" s="93" t="s">
        <v>64</v>
      </c>
      <c r="G66" s="107"/>
      <c r="H66" s="116"/>
    </row>
    <row r="67" spans="1:8" ht="16.5">
      <c r="A67" s="51" t="s">
        <v>154</v>
      </c>
      <c r="B67" s="51">
        <v>2206</v>
      </c>
      <c r="C67" s="62" t="s">
        <v>110</v>
      </c>
      <c r="D67" s="73"/>
      <c r="E67" s="84"/>
      <c r="F67" s="91" t="s">
        <v>111</v>
      </c>
      <c r="G67" s="106">
        <f>$G$61*0.99</f>
        <v>2325.5099999999998</v>
      </c>
      <c r="H67" s="116"/>
    </row>
    <row r="68" spans="1:8" ht="16.5">
      <c r="A68" s="52"/>
      <c r="B68" s="52"/>
      <c r="C68" s="63"/>
      <c r="D68" s="73"/>
      <c r="E68" s="85"/>
      <c r="F68" s="91" t="s">
        <v>64</v>
      </c>
      <c r="G68" s="107"/>
      <c r="H68" s="118"/>
    </row>
    <row r="69" spans="1:8" ht="16.5">
      <c r="A69" s="51" t="s">
        <v>154</v>
      </c>
      <c r="B69" s="51">
        <v>2207</v>
      </c>
      <c r="C69" s="62" t="s">
        <v>407</v>
      </c>
      <c r="D69" s="73"/>
      <c r="E69" s="83" t="s">
        <v>140</v>
      </c>
      <c r="F69" s="90" t="s">
        <v>254</v>
      </c>
      <c r="G69" s="106">
        <f>ROUND($G$57*0.99,0)</f>
        <v>2326</v>
      </c>
      <c r="H69" s="119" t="s">
        <v>1</v>
      </c>
    </row>
    <row r="70" spans="1:8" ht="16.5">
      <c r="A70" s="52"/>
      <c r="B70" s="52"/>
      <c r="C70" s="63"/>
      <c r="D70" s="73"/>
      <c r="E70" s="84"/>
      <c r="F70" s="93" t="s">
        <v>64</v>
      </c>
      <c r="G70" s="107"/>
      <c r="H70" s="120"/>
    </row>
    <row r="71" spans="1:8" ht="16.5">
      <c r="A71" s="51" t="s">
        <v>154</v>
      </c>
      <c r="B71" s="51">
        <v>2208</v>
      </c>
      <c r="C71" s="62" t="s">
        <v>408</v>
      </c>
      <c r="D71" s="73"/>
      <c r="E71" s="84"/>
      <c r="F71" s="91" t="s">
        <v>255</v>
      </c>
      <c r="G71" s="106">
        <f>ROUND($G$59*0.99,0)</f>
        <v>2326</v>
      </c>
      <c r="H71" s="116"/>
    </row>
    <row r="72" spans="1:8" ht="16.5">
      <c r="A72" s="52"/>
      <c r="B72" s="52"/>
      <c r="C72" s="63"/>
      <c r="D72" s="73"/>
      <c r="E72" s="84"/>
      <c r="F72" s="93" t="s">
        <v>64</v>
      </c>
      <c r="G72" s="107"/>
      <c r="H72" s="116"/>
    </row>
    <row r="73" spans="1:8" ht="16.5">
      <c r="A73" s="51" t="s">
        <v>154</v>
      </c>
      <c r="B73" s="51">
        <v>2209</v>
      </c>
      <c r="C73" s="62" t="s">
        <v>95</v>
      </c>
      <c r="D73" s="73"/>
      <c r="E73" s="84"/>
      <c r="F73" s="91" t="s">
        <v>111</v>
      </c>
      <c r="G73" s="106">
        <f>ROUND($G$61*0.99,0)</f>
        <v>2326</v>
      </c>
      <c r="H73" s="116"/>
    </row>
    <row r="74" spans="1:8" ht="16.5">
      <c r="A74" s="52"/>
      <c r="B74" s="52"/>
      <c r="C74" s="63"/>
      <c r="D74" s="73"/>
      <c r="E74" s="85"/>
      <c r="F74" s="91" t="s">
        <v>64</v>
      </c>
      <c r="G74" s="107"/>
      <c r="H74" s="118"/>
    </row>
    <row r="75" spans="1:8" ht="16.5">
      <c r="A75" s="51" t="s">
        <v>154</v>
      </c>
      <c r="B75" s="51">
        <v>2210</v>
      </c>
      <c r="C75" s="62" t="s">
        <v>44</v>
      </c>
      <c r="D75" s="73"/>
      <c r="E75" s="86" t="s">
        <v>404</v>
      </c>
      <c r="F75" s="90" t="s">
        <v>254</v>
      </c>
      <c r="G75" s="108">
        <f>G57-(23+23)</f>
        <v>2303</v>
      </c>
      <c r="H75" s="119" t="s">
        <v>1</v>
      </c>
    </row>
    <row r="76" spans="1:8" ht="16.5">
      <c r="A76" s="52"/>
      <c r="B76" s="52"/>
      <c r="C76" s="63"/>
      <c r="D76" s="73"/>
      <c r="E76" s="84"/>
      <c r="F76" s="93" t="s">
        <v>64</v>
      </c>
      <c r="G76" s="108"/>
      <c r="H76" s="120"/>
    </row>
    <row r="77" spans="1:8" ht="16.5">
      <c r="A77" s="51" t="s">
        <v>154</v>
      </c>
      <c r="B77" s="51">
        <v>2211</v>
      </c>
      <c r="C77" s="62" t="s">
        <v>409</v>
      </c>
      <c r="D77" s="73"/>
      <c r="E77" s="84"/>
      <c r="F77" s="91" t="s">
        <v>255</v>
      </c>
      <c r="G77" s="108">
        <f>G59-(23+23)</f>
        <v>2303</v>
      </c>
      <c r="H77" s="116"/>
    </row>
    <row r="78" spans="1:8" ht="16.5">
      <c r="A78" s="52"/>
      <c r="B78" s="52"/>
      <c r="C78" s="63"/>
      <c r="D78" s="73"/>
      <c r="E78" s="84"/>
      <c r="F78" s="93" t="s">
        <v>64</v>
      </c>
      <c r="G78" s="108"/>
      <c r="H78" s="116"/>
    </row>
    <row r="79" spans="1:8" ht="16.5">
      <c r="A79" s="51" t="s">
        <v>154</v>
      </c>
      <c r="B79" s="51">
        <v>2212</v>
      </c>
      <c r="C79" s="62" t="s">
        <v>138</v>
      </c>
      <c r="D79" s="73"/>
      <c r="E79" s="84"/>
      <c r="F79" s="91" t="s">
        <v>111</v>
      </c>
      <c r="G79" s="108">
        <f>G61-(23+23)</f>
        <v>2303</v>
      </c>
      <c r="H79" s="116"/>
    </row>
    <row r="80" spans="1:8" ht="16.5">
      <c r="A80" s="52"/>
      <c r="B80" s="52"/>
      <c r="C80" s="63"/>
      <c r="D80" s="73"/>
      <c r="E80" s="85"/>
      <c r="F80" s="91" t="s">
        <v>64</v>
      </c>
      <c r="G80" s="108"/>
      <c r="H80" s="118"/>
    </row>
    <row r="81" spans="1:8" ht="16.5">
      <c r="A81" s="51" t="s">
        <v>154</v>
      </c>
      <c r="B81" s="51">
        <v>2301</v>
      </c>
      <c r="C81" s="62" t="s">
        <v>177</v>
      </c>
      <c r="D81" s="73"/>
      <c r="E81" s="83"/>
      <c r="F81" s="92" t="s">
        <v>254</v>
      </c>
      <c r="G81" s="100">
        <f>G57/30.4</f>
        <v>77.26973684210526</v>
      </c>
      <c r="H81" s="115" t="s">
        <v>76</v>
      </c>
    </row>
    <row r="82" spans="1:8" ht="16.5">
      <c r="A82" s="52"/>
      <c r="B82" s="52"/>
      <c r="C82" s="63"/>
      <c r="D82" s="73"/>
      <c r="E82" s="84"/>
      <c r="F82" s="91" t="s">
        <v>263</v>
      </c>
      <c r="G82" s="101"/>
      <c r="H82" s="116"/>
    </row>
    <row r="83" spans="1:8" ht="16.5">
      <c r="A83" s="51" t="s">
        <v>154</v>
      </c>
      <c r="B83" s="51">
        <v>2302</v>
      </c>
      <c r="C83" s="62" t="s">
        <v>68</v>
      </c>
      <c r="D83" s="73"/>
      <c r="E83" s="84"/>
      <c r="F83" s="92" t="s">
        <v>255</v>
      </c>
      <c r="G83" s="100">
        <f>G59/30.4</f>
        <v>77.26973684210526</v>
      </c>
      <c r="H83" s="116"/>
    </row>
    <row r="84" spans="1:8" ht="16.5">
      <c r="A84" s="52"/>
      <c r="B84" s="52"/>
      <c r="C84" s="63"/>
      <c r="D84" s="73"/>
      <c r="E84" s="84"/>
      <c r="F84" s="91" t="s">
        <v>263</v>
      </c>
      <c r="G84" s="101"/>
      <c r="H84" s="116"/>
    </row>
    <row r="85" spans="1:8" ht="16.5">
      <c r="A85" s="51" t="s">
        <v>154</v>
      </c>
      <c r="B85" s="51">
        <v>2303</v>
      </c>
      <c r="C85" s="62" t="s">
        <v>57</v>
      </c>
      <c r="D85" s="73"/>
      <c r="E85" s="84"/>
      <c r="F85" s="92" t="s">
        <v>111</v>
      </c>
      <c r="G85" s="100">
        <f>G61/30.4</f>
        <v>77.26973684210526</v>
      </c>
      <c r="H85" s="116"/>
    </row>
    <row r="86" spans="1:8" ht="16.5">
      <c r="A86" s="52"/>
      <c r="B86" s="52"/>
      <c r="C86" s="63"/>
      <c r="D86" s="73"/>
      <c r="E86" s="85"/>
      <c r="F86" s="91" t="s">
        <v>263</v>
      </c>
      <c r="G86" s="101"/>
      <c r="H86" s="118"/>
    </row>
    <row r="87" spans="1:8" ht="16.5">
      <c r="A87" s="51" t="s">
        <v>154</v>
      </c>
      <c r="B87" s="51">
        <v>2304</v>
      </c>
      <c r="C87" s="62" t="s">
        <v>249</v>
      </c>
      <c r="D87" s="73"/>
      <c r="E87" s="83" t="s">
        <v>323</v>
      </c>
      <c r="F87" s="92" t="s">
        <v>254</v>
      </c>
      <c r="G87" s="100">
        <f>$G$81*0.99</f>
        <v>76.497039473684211</v>
      </c>
      <c r="H87" s="115" t="s">
        <v>76</v>
      </c>
    </row>
    <row r="88" spans="1:8" ht="16.5">
      <c r="A88" s="52"/>
      <c r="B88" s="52"/>
      <c r="C88" s="63"/>
      <c r="D88" s="73"/>
      <c r="E88" s="84"/>
      <c r="F88" s="91" t="s">
        <v>263</v>
      </c>
      <c r="G88" s="101"/>
      <c r="H88" s="116"/>
    </row>
    <row r="89" spans="1:8" ht="16.5">
      <c r="A89" s="51" t="s">
        <v>154</v>
      </c>
      <c r="B89" s="51">
        <v>2305</v>
      </c>
      <c r="C89" s="62" t="s">
        <v>358</v>
      </c>
      <c r="D89" s="73"/>
      <c r="E89" s="84"/>
      <c r="F89" s="92" t="s">
        <v>255</v>
      </c>
      <c r="G89" s="100">
        <f>$G$83*0.99</f>
        <v>76.497039473684211</v>
      </c>
      <c r="H89" s="116"/>
    </row>
    <row r="90" spans="1:8" ht="16.5">
      <c r="A90" s="52"/>
      <c r="B90" s="52"/>
      <c r="C90" s="63"/>
      <c r="D90" s="73"/>
      <c r="E90" s="84"/>
      <c r="F90" s="91" t="s">
        <v>263</v>
      </c>
      <c r="G90" s="101"/>
      <c r="H90" s="116"/>
    </row>
    <row r="91" spans="1:8" ht="16.5">
      <c r="A91" s="51" t="s">
        <v>154</v>
      </c>
      <c r="B91" s="51">
        <v>2306</v>
      </c>
      <c r="C91" s="62" t="s">
        <v>359</v>
      </c>
      <c r="D91" s="73"/>
      <c r="E91" s="84"/>
      <c r="F91" s="92" t="s">
        <v>111</v>
      </c>
      <c r="G91" s="100">
        <f>$G$85*0.99</f>
        <v>76.497039473684211</v>
      </c>
      <c r="H91" s="116"/>
    </row>
    <row r="92" spans="1:8" ht="16.5">
      <c r="A92" s="52"/>
      <c r="B92" s="52"/>
      <c r="C92" s="63"/>
      <c r="D92" s="73"/>
      <c r="E92" s="85"/>
      <c r="F92" s="91" t="s">
        <v>263</v>
      </c>
      <c r="G92" s="101"/>
      <c r="H92" s="118"/>
    </row>
    <row r="93" spans="1:8" ht="16.5">
      <c r="A93" s="51" t="s">
        <v>154</v>
      </c>
      <c r="B93" s="51">
        <v>2307</v>
      </c>
      <c r="C93" s="62" t="s">
        <v>268</v>
      </c>
      <c r="D93" s="73"/>
      <c r="E93" s="83" t="s">
        <v>140</v>
      </c>
      <c r="F93" s="92" t="s">
        <v>254</v>
      </c>
      <c r="G93" s="100">
        <f>ROUND($G$81*0.99,0)</f>
        <v>76</v>
      </c>
      <c r="H93" s="115" t="s">
        <v>76</v>
      </c>
    </row>
    <row r="94" spans="1:8" ht="16.5">
      <c r="A94" s="52"/>
      <c r="B94" s="52"/>
      <c r="C94" s="63"/>
      <c r="D94" s="73"/>
      <c r="E94" s="84"/>
      <c r="F94" s="91" t="s">
        <v>263</v>
      </c>
      <c r="G94" s="101"/>
      <c r="H94" s="116"/>
    </row>
    <row r="95" spans="1:8" ht="16.5">
      <c r="A95" s="51" t="s">
        <v>154</v>
      </c>
      <c r="B95" s="51">
        <v>2308</v>
      </c>
      <c r="C95" s="62" t="s">
        <v>410</v>
      </c>
      <c r="D95" s="73"/>
      <c r="E95" s="84"/>
      <c r="F95" s="92" t="s">
        <v>255</v>
      </c>
      <c r="G95" s="100">
        <f>ROUND($G$83*0.99,0)</f>
        <v>76</v>
      </c>
      <c r="H95" s="116"/>
    </row>
    <row r="96" spans="1:8" ht="16.5">
      <c r="A96" s="52"/>
      <c r="B96" s="52"/>
      <c r="C96" s="63"/>
      <c r="D96" s="73"/>
      <c r="E96" s="84"/>
      <c r="F96" s="91" t="s">
        <v>263</v>
      </c>
      <c r="G96" s="101"/>
      <c r="H96" s="116"/>
    </row>
    <row r="97" spans="1:8" ht="16.5">
      <c r="A97" s="51" t="s">
        <v>154</v>
      </c>
      <c r="B97" s="51">
        <v>2309</v>
      </c>
      <c r="C97" s="62" t="s">
        <v>411</v>
      </c>
      <c r="D97" s="73"/>
      <c r="E97" s="84"/>
      <c r="F97" s="92" t="s">
        <v>111</v>
      </c>
      <c r="G97" s="100">
        <f>ROUND($G$85*0.99,0)</f>
        <v>76</v>
      </c>
      <c r="H97" s="116"/>
    </row>
    <row r="98" spans="1:8" ht="16.5">
      <c r="A98" s="52"/>
      <c r="B98" s="52"/>
      <c r="C98" s="63"/>
      <c r="D98" s="73"/>
      <c r="E98" s="85"/>
      <c r="F98" s="91" t="s">
        <v>263</v>
      </c>
      <c r="G98" s="101"/>
      <c r="H98" s="118"/>
    </row>
    <row r="99" spans="1:8" ht="16.5">
      <c r="A99" s="51" t="s">
        <v>154</v>
      </c>
      <c r="B99" s="51">
        <v>2310</v>
      </c>
      <c r="C99" s="62" t="s">
        <v>222</v>
      </c>
      <c r="D99" s="73"/>
      <c r="E99" s="86" t="s">
        <v>413</v>
      </c>
      <c r="F99" s="92" t="s">
        <v>254</v>
      </c>
      <c r="G99" s="108">
        <f>G81-(1+1)</f>
        <v>75.26973684210526</v>
      </c>
      <c r="H99" s="121" t="s">
        <v>76</v>
      </c>
    </row>
    <row r="100" spans="1:8" ht="16.5">
      <c r="A100" s="52"/>
      <c r="B100" s="52"/>
      <c r="C100" s="63"/>
      <c r="D100" s="73"/>
      <c r="E100" s="84"/>
      <c r="F100" s="91" t="s">
        <v>263</v>
      </c>
      <c r="G100" s="108"/>
      <c r="H100" s="122"/>
    </row>
    <row r="101" spans="1:8" ht="16.5">
      <c r="A101" s="51" t="s">
        <v>154</v>
      </c>
      <c r="B101" s="51">
        <v>2311</v>
      </c>
      <c r="C101" s="62" t="s">
        <v>382</v>
      </c>
      <c r="D101" s="73"/>
      <c r="E101" s="84"/>
      <c r="F101" s="92" t="s">
        <v>255</v>
      </c>
      <c r="G101" s="108">
        <f>G83-(1+1)</f>
        <v>75.26973684210526</v>
      </c>
      <c r="H101" s="122"/>
    </row>
    <row r="102" spans="1:8" ht="16.5">
      <c r="A102" s="52"/>
      <c r="B102" s="52"/>
      <c r="C102" s="63"/>
      <c r="D102" s="73"/>
      <c r="E102" s="84"/>
      <c r="F102" s="91" t="s">
        <v>263</v>
      </c>
      <c r="G102" s="108"/>
      <c r="H102" s="122"/>
    </row>
    <row r="103" spans="1:8" ht="16.5">
      <c r="A103" s="51" t="s">
        <v>154</v>
      </c>
      <c r="B103" s="51">
        <v>2312</v>
      </c>
      <c r="C103" s="62" t="s">
        <v>412</v>
      </c>
      <c r="D103" s="73"/>
      <c r="E103" s="84"/>
      <c r="F103" s="92" t="s">
        <v>111</v>
      </c>
      <c r="G103" s="108">
        <f>G85-(1+1)</f>
        <v>75.26973684210526</v>
      </c>
      <c r="H103" s="122"/>
    </row>
    <row r="104" spans="1:8" ht="16.5">
      <c r="A104" s="52"/>
      <c r="B104" s="52"/>
      <c r="C104" s="63"/>
      <c r="D104" s="74"/>
      <c r="E104" s="85"/>
      <c r="F104" s="94" t="s">
        <v>263</v>
      </c>
      <c r="G104" s="108"/>
      <c r="H104" s="123"/>
    </row>
    <row r="105" spans="1:8" ht="16.5">
      <c r="A105" s="51" t="s">
        <v>154</v>
      </c>
      <c r="B105" s="51">
        <v>2401</v>
      </c>
      <c r="C105" s="66" t="s">
        <v>179</v>
      </c>
      <c r="D105" s="76" t="s">
        <v>11</v>
      </c>
      <c r="E105" s="83"/>
      <c r="F105" s="90" t="s">
        <v>256</v>
      </c>
      <c r="G105" s="106">
        <v>3727</v>
      </c>
      <c r="H105" s="124" t="s">
        <v>1</v>
      </c>
    </row>
    <row r="106" spans="1:8" ht="16.5">
      <c r="A106" s="52"/>
      <c r="B106" s="52"/>
      <c r="C106" s="67"/>
      <c r="D106" s="77"/>
      <c r="E106" s="84"/>
      <c r="F106" s="91" t="s">
        <v>282</v>
      </c>
      <c r="G106" s="109"/>
      <c r="H106" s="125"/>
    </row>
    <row r="107" spans="1:8" ht="16.5">
      <c r="A107" s="51" t="s">
        <v>154</v>
      </c>
      <c r="B107" s="51">
        <v>2402</v>
      </c>
      <c r="C107" s="66" t="s">
        <v>167</v>
      </c>
      <c r="D107" s="77"/>
      <c r="E107" s="84"/>
      <c r="F107" s="92" t="s">
        <v>153</v>
      </c>
      <c r="G107" s="110">
        <v>3727</v>
      </c>
      <c r="H107" s="125"/>
    </row>
    <row r="108" spans="1:8" ht="16.5">
      <c r="A108" s="52"/>
      <c r="B108" s="52"/>
      <c r="C108" s="67"/>
      <c r="D108" s="77"/>
      <c r="E108" s="84"/>
      <c r="F108" s="93" t="s">
        <v>282</v>
      </c>
      <c r="G108" s="109"/>
      <c r="H108" s="125"/>
    </row>
    <row r="109" spans="1:8" ht="16.5">
      <c r="A109" s="51" t="s">
        <v>154</v>
      </c>
      <c r="B109" s="51">
        <v>2403</v>
      </c>
      <c r="C109" s="66" t="s">
        <v>60</v>
      </c>
      <c r="D109" s="77"/>
      <c r="E109" s="84"/>
      <c r="F109" s="91" t="s">
        <v>257</v>
      </c>
      <c r="G109" s="110">
        <v>3727</v>
      </c>
      <c r="H109" s="125"/>
    </row>
    <row r="110" spans="1:8" ht="16.5">
      <c r="A110" s="52"/>
      <c r="B110" s="52"/>
      <c r="C110" s="67"/>
      <c r="D110" s="77"/>
      <c r="E110" s="85"/>
      <c r="F110" s="91" t="s">
        <v>282</v>
      </c>
      <c r="G110" s="107"/>
      <c r="H110" s="126"/>
    </row>
    <row r="111" spans="1:8" ht="16.5">
      <c r="A111" s="51" t="s">
        <v>154</v>
      </c>
      <c r="B111" s="51">
        <v>2404</v>
      </c>
      <c r="C111" s="66" t="s">
        <v>360</v>
      </c>
      <c r="D111" s="77"/>
      <c r="E111" s="83" t="s">
        <v>323</v>
      </c>
      <c r="F111" s="90" t="s">
        <v>256</v>
      </c>
      <c r="G111" s="111">
        <f>G105*0.99</f>
        <v>3689.73</v>
      </c>
      <c r="H111" s="116" t="s">
        <v>1</v>
      </c>
    </row>
    <row r="112" spans="1:8" ht="16.5">
      <c r="A112" s="52"/>
      <c r="B112" s="52"/>
      <c r="C112" s="67"/>
      <c r="D112" s="77"/>
      <c r="E112" s="84"/>
      <c r="F112" s="91" t="s">
        <v>282</v>
      </c>
      <c r="G112" s="101"/>
      <c r="H112" s="116"/>
    </row>
    <row r="113" spans="1:8" ht="16.5">
      <c r="A113" s="51" t="s">
        <v>154</v>
      </c>
      <c r="B113" s="51">
        <v>2405</v>
      </c>
      <c r="C113" s="66" t="s">
        <v>361</v>
      </c>
      <c r="D113" s="77"/>
      <c r="E113" s="84"/>
      <c r="F113" s="92" t="s">
        <v>153</v>
      </c>
      <c r="G113" s="100">
        <f>G107*0.99</f>
        <v>3689.73</v>
      </c>
      <c r="H113" s="116"/>
    </row>
    <row r="114" spans="1:8" ht="16.5">
      <c r="A114" s="52"/>
      <c r="B114" s="52"/>
      <c r="C114" s="67"/>
      <c r="D114" s="77"/>
      <c r="E114" s="84"/>
      <c r="F114" s="93" t="s">
        <v>282</v>
      </c>
      <c r="G114" s="101"/>
      <c r="H114" s="116"/>
    </row>
    <row r="115" spans="1:8" ht="16.5">
      <c r="A115" s="51" t="s">
        <v>154</v>
      </c>
      <c r="B115" s="51">
        <v>2406</v>
      </c>
      <c r="C115" s="66" t="s">
        <v>128</v>
      </c>
      <c r="D115" s="77"/>
      <c r="E115" s="84"/>
      <c r="F115" s="91" t="s">
        <v>257</v>
      </c>
      <c r="G115" s="100">
        <f>G109*0.99</f>
        <v>3689.73</v>
      </c>
      <c r="H115" s="116"/>
    </row>
    <row r="116" spans="1:8" ht="16.5">
      <c r="A116" s="52"/>
      <c r="B116" s="52"/>
      <c r="C116" s="67"/>
      <c r="D116" s="77"/>
      <c r="E116" s="85"/>
      <c r="F116" s="91" t="s">
        <v>282</v>
      </c>
      <c r="G116" s="101"/>
      <c r="H116" s="118"/>
    </row>
    <row r="117" spans="1:8" ht="16.5">
      <c r="A117" s="51" t="s">
        <v>154</v>
      </c>
      <c r="B117" s="51">
        <v>2407</v>
      </c>
      <c r="C117" s="66" t="s">
        <v>414</v>
      </c>
      <c r="D117" s="77"/>
      <c r="E117" s="83" t="s">
        <v>140</v>
      </c>
      <c r="F117" s="90" t="s">
        <v>256</v>
      </c>
      <c r="G117" s="106">
        <f>ROUND($G$105*0.99,0)</f>
        <v>3690</v>
      </c>
      <c r="H117" s="115" t="s">
        <v>1</v>
      </c>
    </row>
    <row r="118" spans="1:8" ht="16.5">
      <c r="A118" s="52"/>
      <c r="B118" s="52"/>
      <c r="C118" s="67"/>
      <c r="D118" s="77"/>
      <c r="E118" s="84"/>
      <c r="F118" s="91" t="s">
        <v>282</v>
      </c>
      <c r="G118" s="107"/>
      <c r="H118" s="116"/>
    </row>
    <row r="119" spans="1:8" ht="16.5">
      <c r="A119" s="51" t="s">
        <v>154</v>
      </c>
      <c r="B119" s="51">
        <v>2408</v>
      </c>
      <c r="C119" s="66" t="s">
        <v>415</v>
      </c>
      <c r="D119" s="77"/>
      <c r="E119" s="84"/>
      <c r="F119" s="92" t="s">
        <v>153</v>
      </c>
      <c r="G119" s="106">
        <f>ROUND($G$107*0.99,0)</f>
        <v>3690</v>
      </c>
      <c r="H119" s="116"/>
    </row>
    <row r="120" spans="1:8" ht="16.5">
      <c r="A120" s="52"/>
      <c r="B120" s="52"/>
      <c r="C120" s="67"/>
      <c r="D120" s="77"/>
      <c r="E120" s="84"/>
      <c r="F120" s="93" t="s">
        <v>282</v>
      </c>
      <c r="G120" s="107"/>
      <c r="H120" s="116"/>
    </row>
    <row r="121" spans="1:8" ht="16.5">
      <c r="A121" s="51" t="s">
        <v>154</v>
      </c>
      <c r="B121" s="51">
        <v>2409</v>
      </c>
      <c r="C121" s="66" t="s">
        <v>416</v>
      </c>
      <c r="D121" s="77"/>
      <c r="E121" s="84"/>
      <c r="F121" s="91" t="s">
        <v>257</v>
      </c>
      <c r="G121" s="106">
        <f>ROUND($G$109*0.99,0)</f>
        <v>3690</v>
      </c>
      <c r="H121" s="116"/>
    </row>
    <row r="122" spans="1:8" ht="16.5">
      <c r="A122" s="52"/>
      <c r="B122" s="52"/>
      <c r="C122" s="67"/>
      <c r="D122" s="77"/>
      <c r="E122" s="85"/>
      <c r="F122" s="91" t="s">
        <v>282</v>
      </c>
      <c r="G122" s="107"/>
      <c r="H122" s="118"/>
    </row>
    <row r="123" spans="1:8" ht="16.5">
      <c r="A123" s="51" t="s">
        <v>154</v>
      </c>
      <c r="B123" s="51">
        <v>2410</v>
      </c>
      <c r="C123" s="66" t="s">
        <v>417</v>
      </c>
      <c r="D123" s="77"/>
      <c r="E123" s="86" t="s">
        <v>124</v>
      </c>
      <c r="F123" s="90" t="s">
        <v>256</v>
      </c>
      <c r="G123" s="108">
        <f>G105-(37+37)</f>
        <v>3653</v>
      </c>
      <c r="H123" s="115" t="s">
        <v>1</v>
      </c>
    </row>
    <row r="124" spans="1:8" ht="16.5">
      <c r="A124" s="52"/>
      <c r="B124" s="52"/>
      <c r="C124" s="67"/>
      <c r="D124" s="77"/>
      <c r="E124" s="84"/>
      <c r="F124" s="91" t="s">
        <v>282</v>
      </c>
      <c r="G124" s="108"/>
      <c r="H124" s="116"/>
    </row>
    <row r="125" spans="1:8" ht="16.5">
      <c r="A125" s="51" t="s">
        <v>154</v>
      </c>
      <c r="B125" s="51">
        <v>2411</v>
      </c>
      <c r="C125" s="66" t="s">
        <v>418</v>
      </c>
      <c r="D125" s="77"/>
      <c r="E125" s="84"/>
      <c r="F125" s="92" t="s">
        <v>153</v>
      </c>
      <c r="G125" s="108">
        <f>G107-(37+37)</f>
        <v>3653</v>
      </c>
      <c r="H125" s="116"/>
    </row>
    <row r="126" spans="1:8" ht="16.5">
      <c r="A126" s="52"/>
      <c r="B126" s="52"/>
      <c r="C126" s="67"/>
      <c r="D126" s="77"/>
      <c r="E126" s="84"/>
      <c r="F126" s="93" t="s">
        <v>282</v>
      </c>
      <c r="G126" s="108"/>
      <c r="H126" s="116"/>
    </row>
    <row r="127" spans="1:8" ht="16.5">
      <c r="A127" s="51" t="s">
        <v>154</v>
      </c>
      <c r="B127" s="51">
        <v>2412</v>
      </c>
      <c r="C127" s="66" t="s">
        <v>389</v>
      </c>
      <c r="D127" s="77"/>
      <c r="E127" s="84"/>
      <c r="F127" s="91" t="s">
        <v>257</v>
      </c>
      <c r="G127" s="108">
        <f>G109-(37+37)</f>
        <v>3653</v>
      </c>
      <c r="H127" s="116"/>
    </row>
    <row r="128" spans="1:8" ht="16.5">
      <c r="A128" s="52"/>
      <c r="B128" s="52"/>
      <c r="C128" s="67"/>
      <c r="D128" s="77"/>
      <c r="E128" s="85"/>
      <c r="F128" s="91" t="s">
        <v>282</v>
      </c>
      <c r="G128" s="108"/>
      <c r="H128" s="118"/>
    </row>
    <row r="129" spans="1:8" ht="16.5">
      <c r="A129" s="51" t="s">
        <v>154</v>
      </c>
      <c r="B129" s="51">
        <v>2501</v>
      </c>
      <c r="C129" s="66" t="s">
        <v>168</v>
      </c>
      <c r="D129" s="77"/>
      <c r="E129" s="83"/>
      <c r="F129" s="92" t="s">
        <v>256</v>
      </c>
      <c r="G129" s="100">
        <f>G105/30.4</f>
        <v>122.59868421052632</v>
      </c>
      <c r="H129" s="115" t="s">
        <v>76</v>
      </c>
    </row>
    <row r="130" spans="1:8" ht="16.5">
      <c r="A130" s="52"/>
      <c r="B130" s="52"/>
      <c r="C130" s="67"/>
      <c r="D130" s="77"/>
      <c r="E130" s="84"/>
      <c r="F130" s="91" t="s">
        <v>134</v>
      </c>
      <c r="G130" s="101"/>
      <c r="H130" s="116"/>
    </row>
    <row r="131" spans="1:8" ht="16.5">
      <c r="A131" s="51" t="s">
        <v>154</v>
      </c>
      <c r="B131" s="51">
        <v>2502</v>
      </c>
      <c r="C131" s="66" t="s">
        <v>4</v>
      </c>
      <c r="D131" s="77"/>
      <c r="E131" s="84"/>
      <c r="F131" s="92" t="s">
        <v>153</v>
      </c>
      <c r="G131" s="100">
        <f>G107/30.4</f>
        <v>122.59868421052632</v>
      </c>
      <c r="H131" s="116"/>
    </row>
    <row r="132" spans="1:8" ht="16.5">
      <c r="A132" s="52"/>
      <c r="B132" s="52"/>
      <c r="C132" s="67"/>
      <c r="D132" s="77"/>
      <c r="E132" s="84"/>
      <c r="F132" s="93" t="s">
        <v>134</v>
      </c>
      <c r="G132" s="101"/>
      <c r="H132" s="116"/>
    </row>
    <row r="133" spans="1:8" ht="16.5">
      <c r="A133" s="51" t="s">
        <v>154</v>
      </c>
      <c r="B133" s="51">
        <v>2503</v>
      </c>
      <c r="C133" s="66" t="s">
        <v>54</v>
      </c>
      <c r="D133" s="77"/>
      <c r="E133" s="84"/>
      <c r="F133" s="91" t="s">
        <v>257</v>
      </c>
      <c r="G133" s="100">
        <f>G109/30.4</f>
        <v>122.59868421052632</v>
      </c>
      <c r="H133" s="116"/>
    </row>
    <row r="134" spans="1:8" ht="16.5">
      <c r="A134" s="52"/>
      <c r="B134" s="52"/>
      <c r="C134" s="67"/>
      <c r="D134" s="77"/>
      <c r="E134" s="85"/>
      <c r="F134" s="94" t="s">
        <v>134</v>
      </c>
      <c r="G134" s="101"/>
      <c r="H134" s="118"/>
    </row>
    <row r="135" spans="1:8" ht="16.5">
      <c r="A135" s="51" t="s">
        <v>154</v>
      </c>
      <c r="B135" s="51">
        <v>2504</v>
      </c>
      <c r="C135" s="66" t="s">
        <v>362</v>
      </c>
      <c r="D135" s="77"/>
      <c r="E135" s="83" t="s">
        <v>323</v>
      </c>
      <c r="F135" s="92" t="s">
        <v>256</v>
      </c>
      <c r="G135" s="100">
        <v>122</v>
      </c>
      <c r="H135" s="115" t="s">
        <v>76</v>
      </c>
    </row>
    <row r="136" spans="1:8" ht="16.5">
      <c r="A136" s="52"/>
      <c r="B136" s="52"/>
      <c r="C136" s="67"/>
      <c r="D136" s="77"/>
      <c r="E136" s="84"/>
      <c r="F136" s="91" t="s">
        <v>134</v>
      </c>
      <c r="G136" s="101"/>
      <c r="H136" s="116"/>
    </row>
    <row r="137" spans="1:8" ht="16.5">
      <c r="A137" s="51" t="s">
        <v>154</v>
      </c>
      <c r="B137" s="51">
        <v>2505</v>
      </c>
      <c r="C137" s="66" t="s">
        <v>325</v>
      </c>
      <c r="D137" s="77"/>
      <c r="E137" s="84"/>
      <c r="F137" s="92" t="s">
        <v>153</v>
      </c>
      <c r="G137" s="100">
        <v>122</v>
      </c>
      <c r="H137" s="116"/>
    </row>
    <row r="138" spans="1:8" ht="16.5">
      <c r="A138" s="52"/>
      <c r="B138" s="52"/>
      <c r="C138" s="67"/>
      <c r="D138" s="77"/>
      <c r="E138" s="84"/>
      <c r="F138" s="93" t="s">
        <v>134</v>
      </c>
      <c r="G138" s="101"/>
      <c r="H138" s="116"/>
    </row>
    <row r="139" spans="1:8" ht="16.5">
      <c r="A139" s="51" t="s">
        <v>154</v>
      </c>
      <c r="B139" s="51">
        <v>2506</v>
      </c>
      <c r="C139" s="66" t="s">
        <v>48</v>
      </c>
      <c r="D139" s="77"/>
      <c r="E139" s="84"/>
      <c r="F139" s="91" t="s">
        <v>257</v>
      </c>
      <c r="G139" s="100">
        <v>122</v>
      </c>
      <c r="H139" s="116"/>
    </row>
    <row r="140" spans="1:8" ht="16.5">
      <c r="A140" s="52"/>
      <c r="B140" s="52"/>
      <c r="C140" s="67"/>
      <c r="D140" s="77"/>
      <c r="E140" s="85"/>
      <c r="F140" s="94" t="s">
        <v>134</v>
      </c>
      <c r="G140" s="101"/>
      <c r="H140" s="118"/>
    </row>
    <row r="141" spans="1:8" ht="16.5">
      <c r="A141" s="51" t="s">
        <v>154</v>
      </c>
      <c r="B141" s="51">
        <v>2507</v>
      </c>
      <c r="C141" s="66" t="s">
        <v>419</v>
      </c>
      <c r="D141" s="77"/>
      <c r="E141" s="83" t="s">
        <v>140</v>
      </c>
      <c r="F141" s="92" t="s">
        <v>256</v>
      </c>
      <c r="G141" s="100">
        <v>122</v>
      </c>
      <c r="H141" s="115" t="s">
        <v>76</v>
      </c>
    </row>
    <row r="142" spans="1:8" ht="16.5">
      <c r="A142" s="52"/>
      <c r="B142" s="52"/>
      <c r="C142" s="67"/>
      <c r="D142" s="77"/>
      <c r="E142" s="84"/>
      <c r="F142" s="91" t="s">
        <v>134</v>
      </c>
      <c r="G142" s="101"/>
      <c r="H142" s="116"/>
    </row>
    <row r="143" spans="1:8" ht="16.5">
      <c r="A143" s="51" t="s">
        <v>154</v>
      </c>
      <c r="B143" s="51">
        <v>2508</v>
      </c>
      <c r="C143" s="66" t="s">
        <v>137</v>
      </c>
      <c r="D143" s="77"/>
      <c r="E143" s="84"/>
      <c r="F143" s="92" t="s">
        <v>153</v>
      </c>
      <c r="G143" s="100">
        <v>122</v>
      </c>
      <c r="H143" s="116"/>
    </row>
    <row r="144" spans="1:8" ht="16.5">
      <c r="A144" s="52"/>
      <c r="B144" s="52"/>
      <c r="C144" s="67"/>
      <c r="D144" s="77"/>
      <c r="E144" s="84"/>
      <c r="F144" s="93" t="s">
        <v>134</v>
      </c>
      <c r="G144" s="101"/>
      <c r="H144" s="116"/>
    </row>
    <row r="145" spans="1:8" ht="16.5">
      <c r="A145" s="51" t="s">
        <v>154</v>
      </c>
      <c r="B145" s="51">
        <v>2509</v>
      </c>
      <c r="C145" s="66" t="s">
        <v>8</v>
      </c>
      <c r="D145" s="77"/>
      <c r="E145" s="84"/>
      <c r="F145" s="91" t="s">
        <v>257</v>
      </c>
      <c r="G145" s="100">
        <v>122</v>
      </c>
      <c r="H145" s="116"/>
    </row>
    <row r="146" spans="1:8" ht="16.5">
      <c r="A146" s="52"/>
      <c r="B146" s="52"/>
      <c r="C146" s="67"/>
      <c r="D146" s="77"/>
      <c r="E146" s="85"/>
      <c r="F146" s="94" t="s">
        <v>134</v>
      </c>
      <c r="G146" s="101"/>
      <c r="H146" s="118"/>
    </row>
    <row r="147" spans="1:8" ht="16.5">
      <c r="A147" s="51" t="s">
        <v>154</v>
      </c>
      <c r="B147" s="51">
        <v>2510</v>
      </c>
      <c r="C147" s="66" t="s">
        <v>208</v>
      </c>
      <c r="D147" s="77"/>
      <c r="E147" s="86" t="s">
        <v>308</v>
      </c>
      <c r="F147" s="92" t="s">
        <v>256</v>
      </c>
      <c r="G147" s="108">
        <f>G129-(1+1)</f>
        <v>120.59868421052632</v>
      </c>
      <c r="H147" s="115" t="s">
        <v>76</v>
      </c>
    </row>
    <row r="148" spans="1:8" ht="16.5">
      <c r="A148" s="52"/>
      <c r="B148" s="52"/>
      <c r="C148" s="67"/>
      <c r="D148" s="77"/>
      <c r="E148" s="84"/>
      <c r="F148" s="91" t="s">
        <v>134</v>
      </c>
      <c r="G148" s="108"/>
      <c r="H148" s="116"/>
    </row>
    <row r="149" spans="1:8" ht="16.5">
      <c r="A149" s="51" t="s">
        <v>154</v>
      </c>
      <c r="B149" s="51">
        <v>2511</v>
      </c>
      <c r="C149" s="66" t="s">
        <v>420</v>
      </c>
      <c r="D149" s="77"/>
      <c r="E149" s="84"/>
      <c r="F149" s="92" t="s">
        <v>153</v>
      </c>
      <c r="G149" s="108">
        <f>G131-(1+1)</f>
        <v>120.59868421052632</v>
      </c>
      <c r="H149" s="116"/>
    </row>
    <row r="150" spans="1:8" ht="16.5">
      <c r="A150" s="52"/>
      <c r="B150" s="52"/>
      <c r="C150" s="67"/>
      <c r="D150" s="77"/>
      <c r="E150" s="84"/>
      <c r="F150" s="93" t="s">
        <v>134</v>
      </c>
      <c r="G150" s="108"/>
      <c r="H150" s="116"/>
    </row>
    <row r="151" spans="1:8" ht="16.5">
      <c r="A151" s="51" t="s">
        <v>154</v>
      </c>
      <c r="B151" s="51">
        <v>2512</v>
      </c>
      <c r="C151" s="66" t="s">
        <v>156</v>
      </c>
      <c r="D151" s="77"/>
      <c r="E151" s="84"/>
      <c r="F151" s="91" t="s">
        <v>257</v>
      </c>
      <c r="G151" s="108">
        <f>G133-(1+1)</f>
        <v>120.59868421052632</v>
      </c>
      <c r="H151" s="116"/>
    </row>
    <row r="152" spans="1:8" ht="16.5">
      <c r="A152" s="52"/>
      <c r="B152" s="52"/>
      <c r="C152" s="67"/>
      <c r="D152" s="78"/>
      <c r="E152" s="85"/>
      <c r="F152" s="94" t="s">
        <v>134</v>
      </c>
      <c r="G152" s="108"/>
      <c r="H152" s="118"/>
    </row>
    <row r="153" spans="1:8" ht="16.5">
      <c r="A153" s="51" t="s">
        <v>154</v>
      </c>
      <c r="B153" s="51">
        <v>2601</v>
      </c>
      <c r="C153" s="66" t="s">
        <v>182</v>
      </c>
      <c r="D153" s="79" t="s">
        <v>22</v>
      </c>
      <c r="E153" s="83"/>
      <c r="F153" s="90" t="s">
        <v>253</v>
      </c>
      <c r="G153" s="100">
        <v>283</v>
      </c>
      <c r="H153" s="127" t="s">
        <v>28</v>
      </c>
    </row>
    <row r="154" spans="1:8" ht="16.5">
      <c r="A154" s="52"/>
      <c r="B154" s="52"/>
      <c r="C154" s="67"/>
      <c r="D154" s="77"/>
      <c r="E154" s="84"/>
      <c r="F154" s="93" t="s">
        <v>258</v>
      </c>
      <c r="G154" s="101"/>
      <c r="H154" s="128"/>
    </row>
    <row r="155" spans="1:8" ht="16.5">
      <c r="A155" s="51" t="s">
        <v>154</v>
      </c>
      <c r="B155" s="51">
        <v>2602</v>
      </c>
      <c r="C155" s="66" t="s">
        <v>183</v>
      </c>
      <c r="D155" s="77"/>
      <c r="E155" s="84"/>
      <c r="F155" s="91" t="s">
        <v>251</v>
      </c>
      <c r="G155" s="100">
        <v>283</v>
      </c>
      <c r="H155" s="128"/>
    </row>
    <row r="156" spans="1:8" ht="16.5">
      <c r="A156" s="52"/>
      <c r="B156" s="52"/>
      <c r="C156" s="67"/>
      <c r="D156" s="77"/>
      <c r="E156" s="84"/>
      <c r="F156" s="93" t="s">
        <v>258</v>
      </c>
      <c r="G156" s="101"/>
      <c r="H156" s="128"/>
    </row>
    <row r="157" spans="1:8" ht="16.5">
      <c r="A157" s="51" t="s">
        <v>154</v>
      </c>
      <c r="B157" s="51">
        <v>2603</v>
      </c>
      <c r="C157" s="66" t="s">
        <v>61</v>
      </c>
      <c r="D157" s="77"/>
      <c r="E157" s="84"/>
      <c r="F157" s="91" t="s">
        <v>234</v>
      </c>
      <c r="G157" s="100">
        <v>283</v>
      </c>
      <c r="H157" s="128"/>
    </row>
    <row r="158" spans="1:8" ht="16.5">
      <c r="A158" s="52"/>
      <c r="B158" s="52"/>
      <c r="C158" s="67"/>
      <c r="D158" s="77"/>
      <c r="E158" s="85"/>
      <c r="F158" s="91" t="s">
        <v>258</v>
      </c>
      <c r="G158" s="101"/>
      <c r="H158" s="128"/>
    </row>
    <row r="159" spans="1:8" ht="16.5">
      <c r="A159" s="51" t="s">
        <v>154</v>
      </c>
      <c r="B159" s="51">
        <v>2604</v>
      </c>
      <c r="C159" s="66" t="s">
        <v>355</v>
      </c>
      <c r="D159" s="77"/>
      <c r="E159" s="83" t="s">
        <v>323</v>
      </c>
      <c r="F159" s="90" t="s">
        <v>253</v>
      </c>
      <c r="G159" s="100">
        <f>G153*0.99</f>
        <v>280.17</v>
      </c>
      <c r="H159" s="128"/>
    </row>
    <row r="160" spans="1:8" ht="16.5">
      <c r="A160" s="52"/>
      <c r="B160" s="52"/>
      <c r="C160" s="67"/>
      <c r="D160" s="77"/>
      <c r="E160" s="84"/>
      <c r="F160" s="93" t="s">
        <v>258</v>
      </c>
      <c r="G160" s="101"/>
      <c r="H160" s="128"/>
    </row>
    <row r="161" spans="1:8" ht="16.5">
      <c r="A161" s="51" t="s">
        <v>154</v>
      </c>
      <c r="B161" s="51">
        <v>2605</v>
      </c>
      <c r="C161" s="66" t="s">
        <v>72</v>
      </c>
      <c r="D161" s="77"/>
      <c r="E161" s="84"/>
      <c r="F161" s="91" t="s">
        <v>251</v>
      </c>
      <c r="G161" s="100">
        <f>G155*0.99</f>
        <v>280.17</v>
      </c>
      <c r="H161" s="128"/>
    </row>
    <row r="162" spans="1:8" ht="16.5">
      <c r="A162" s="52"/>
      <c r="B162" s="52"/>
      <c r="C162" s="67"/>
      <c r="D162" s="77"/>
      <c r="E162" s="84"/>
      <c r="F162" s="93" t="s">
        <v>258</v>
      </c>
      <c r="G162" s="101"/>
      <c r="H162" s="128"/>
    </row>
    <row r="163" spans="1:8" ht="16.5">
      <c r="A163" s="51" t="s">
        <v>154</v>
      </c>
      <c r="B163" s="51">
        <v>2606</v>
      </c>
      <c r="C163" s="66" t="s">
        <v>363</v>
      </c>
      <c r="D163" s="77"/>
      <c r="E163" s="84"/>
      <c r="F163" s="91" t="s">
        <v>234</v>
      </c>
      <c r="G163" s="100">
        <f>G157*0.99</f>
        <v>280.17</v>
      </c>
      <c r="H163" s="128"/>
    </row>
    <row r="164" spans="1:8" ht="16.5">
      <c r="A164" s="52"/>
      <c r="B164" s="52"/>
      <c r="C164" s="67"/>
      <c r="D164" s="77"/>
      <c r="E164" s="85"/>
      <c r="F164" s="91" t="s">
        <v>258</v>
      </c>
      <c r="G164" s="101"/>
      <c r="H164" s="128"/>
    </row>
    <row r="165" spans="1:8" ht="16.5">
      <c r="A165" s="51" t="s">
        <v>154</v>
      </c>
      <c r="B165" s="51">
        <v>2607</v>
      </c>
      <c r="C165" s="66" t="s">
        <v>289</v>
      </c>
      <c r="D165" s="77"/>
      <c r="E165" s="83" t="s">
        <v>140</v>
      </c>
      <c r="F165" s="90" t="s">
        <v>253</v>
      </c>
      <c r="G165" s="106">
        <f>ROUND($G$153*0.99,0)</f>
        <v>280</v>
      </c>
      <c r="H165" s="128"/>
    </row>
    <row r="166" spans="1:8" ht="16.5">
      <c r="A166" s="52"/>
      <c r="B166" s="52"/>
      <c r="C166" s="67"/>
      <c r="D166" s="77"/>
      <c r="E166" s="84"/>
      <c r="F166" s="93" t="s">
        <v>258</v>
      </c>
      <c r="G166" s="107"/>
      <c r="H166" s="128"/>
    </row>
    <row r="167" spans="1:8" ht="16.5">
      <c r="A167" s="51" t="s">
        <v>154</v>
      </c>
      <c r="B167" s="51">
        <v>2608</v>
      </c>
      <c r="C167" s="66" t="s">
        <v>346</v>
      </c>
      <c r="D167" s="77"/>
      <c r="E167" s="84"/>
      <c r="F167" s="91" t="s">
        <v>251</v>
      </c>
      <c r="G167" s="106">
        <f>ROUND($G$155*0.99,0)</f>
        <v>280</v>
      </c>
      <c r="H167" s="128"/>
    </row>
    <row r="168" spans="1:8" ht="16.5">
      <c r="A168" s="52"/>
      <c r="B168" s="52"/>
      <c r="C168" s="67"/>
      <c r="D168" s="77"/>
      <c r="E168" s="84"/>
      <c r="F168" s="93" t="s">
        <v>258</v>
      </c>
      <c r="G168" s="107"/>
      <c r="H168" s="128"/>
    </row>
    <row r="169" spans="1:8" ht="16.5">
      <c r="A169" s="51" t="s">
        <v>154</v>
      </c>
      <c r="B169" s="51">
        <v>2609</v>
      </c>
      <c r="C169" s="66" t="s">
        <v>387</v>
      </c>
      <c r="D169" s="77"/>
      <c r="E169" s="84"/>
      <c r="F169" s="91" t="s">
        <v>234</v>
      </c>
      <c r="G169" s="106">
        <f>ROUND($G$157*0.99,0)</f>
        <v>280</v>
      </c>
      <c r="H169" s="128"/>
    </row>
    <row r="170" spans="1:8" ht="16.5">
      <c r="A170" s="52"/>
      <c r="B170" s="52"/>
      <c r="C170" s="67"/>
      <c r="D170" s="77"/>
      <c r="E170" s="85"/>
      <c r="F170" s="91" t="s">
        <v>258</v>
      </c>
      <c r="G170" s="107"/>
      <c r="H170" s="128"/>
    </row>
    <row r="171" spans="1:8" ht="16.5">
      <c r="A171" s="51" t="s">
        <v>154</v>
      </c>
      <c r="B171" s="51">
        <v>2610</v>
      </c>
      <c r="C171" s="66" t="s">
        <v>421</v>
      </c>
      <c r="D171" s="77"/>
      <c r="E171" s="86" t="s">
        <v>423</v>
      </c>
      <c r="F171" s="90" t="s">
        <v>253</v>
      </c>
      <c r="G171" s="108">
        <f>G153-(3+3)</f>
        <v>277</v>
      </c>
      <c r="H171" s="128"/>
    </row>
    <row r="172" spans="1:8" ht="16.5">
      <c r="A172" s="52"/>
      <c r="B172" s="52"/>
      <c r="C172" s="67"/>
      <c r="D172" s="77"/>
      <c r="E172" s="84"/>
      <c r="F172" s="93" t="s">
        <v>258</v>
      </c>
      <c r="G172" s="108"/>
      <c r="H172" s="128"/>
    </row>
    <row r="173" spans="1:8" ht="16.5">
      <c r="A173" s="51" t="s">
        <v>154</v>
      </c>
      <c r="B173" s="51">
        <v>2611</v>
      </c>
      <c r="C173" s="66" t="s">
        <v>13</v>
      </c>
      <c r="D173" s="77"/>
      <c r="E173" s="84"/>
      <c r="F173" s="91" t="s">
        <v>251</v>
      </c>
      <c r="G173" s="108">
        <f>G155-(3+3)</f>
        <v>277</v>
      </c>
      <c r="H173" s="128"/>
    </row>
    <row r="174" spans="1:8" ht="16.5">
      <c r="A174" s="52"/>
      <c r="B174" s="52"/>
      <c r="C174" s="67"/>
      <c r="D174" s="77"/>
      <c r="E174" s="84"/>
      <c r="F174" s="93" t="s">
        <v>258</v>
      </c>
      <c r="G174" s="108"/>
      <c r="H174" s="128"/>
    </row>
    <row r="175" spans="1:8" ht="16.5">
      <c r="A175" s="51" t="s">
        <v>154</v>
      </c>
      <c r="B175" s="51">
        <v>2612</v>
      </c>
      <c r="C175" s="66" t="s">
        <v>422</v>
      </c>
      <c r="D175" s="77"/>
      <c r="E175" s="84"/>
      <c r="F175" s="91" t="s">
        <v>234</v>
      </c>
      <c r="G175" s="108">
        <f>G157-(3+3)</f>
        <v>277</v>
      </c>
      <c r="H175" s="128"/>
    </row>
    <row r="176" spans="1:8" ht="16.5">
      <c r="A176" s="52"/>
      <c r="B176" s="52"/>
      <c r="C176" s="67"/>
      <c r="D176" s="78"/>
      <c r="E176" s="85"/>
      <c r="F176" s="91" t="s">
        <v>258</v>
      </c>
      <c r="G176" s="108"/>
      <c r="H176" s="129"/>
    </row>
    <row r="177" spans="1:8" ht="16.5">
      <c r="A177" s="53" t="s">
        <v>154</v>
      </c>
      <c r="B177" s="51">
        <v>2701</v>
      </c>
      <c r="C177" s="66" t="s">
        <v>108</v>
      </c>
      <c r="D177" s="79" t="s">
        <v>23</v>
      </c>
      <c r="E177" s="83"/>
      <c r="F177" s="92" t="s">
        <v>254</v>
      </c>
      <c r="G177" s="100">
        <v>283</v>
      </c>
      <c r="H177" s="130" t="s">
        <v>28</v>
      </c>
    </row>
    <row r="178" spans="1:8" ht="16.5">
      <c r="A178" s="54"/>
      <c r="B178" s="52"/>
      <c r="C178" s="67"/>
      <c r="D178" s="77"/>
      <c r="E178" s="84"/>
      <c r="F178" s="93" t="s">
        <v>102</v>
      </c>
      <c r="G178" s="101"/>
      <c r="H178" s="131"/>
    </row>
    <row r="179" spans="1:8" ht="16.5">
      <c r="A179" s="53" t="s">
        <v>154</v>
      </c>
      <c r="B179" s="51">
        <v>2702</v>
      </c>
      <c r="C179" s="66" t="s">
        <v>118</v>
      </c>
      <c r="D179" s="77"/>
      <c r="E179" s="84"/>
      <c r="F179" s="91" t="s">
        <v>255</v>
      </c>
      <c r="G179" s="100">
        <v>283</v>
      </c>
      <c r="H179" s="131"/>
    </row>
    <row r="180" spans="1:8" ht="16.5">
      <c r="A180" s="54"/>
      <c r="B180" s="52"/>
      <c r="C180" s="67"/>
      <c r="D180" s="77"/>
      <c r="E180" s="84"/>
      <c r="F180" s="91" t="s">
        <v>102</v>
      </c>
      <c r="G180" s="101"/>
      <c r="H180" s="131"/>
    </row>
    <row r="181" spans="1:8" ht="16.5">
      <c r="A181" s="53" t="s">
        <v>154</v>
      </c>
      <c r="B181" s="51">
        <v>2703</v>
      </c>
      <c r="C181" s="66" t="s">
        <v>184</v>
      </c>
      <c r="D181" s="77"/>
      <c r="E181" s="84"/>
      <c r="F181" s="92" t="s">
        <v>111</v>
      </c>
      <c r="G181" s="100">
        <v>283</v>
      </c>
      <c r="H181" s="131"/>
    </row>
    <row r="182" spans="1:8" ht="16.5">
      <c r="A182" s="54"/>
      <c r="B182" s="52"/>
      <c r="C182" s="67"/>
      <c r="D182" s="77"/>
      <c r="E182" s="85"/>
      <c r="F182" s="91" t="s">
        <v>102</v>
      </c>
      <c r="G182" s="101"/>
      <c r="H182" s="131"/>
    </row>
    <row r="183" spans="1:8" ht="16.5">
      <c r="A183" s="53" t="s">
        <v>154</v>
      </c>
      <c r="B183" s="51">
        <v>2704</v>
      </c>
      <c r="C183" s="66" t="s">
        <v>364</v>
      </c>
      <c r="D183" s="77"/>
      <c r="E183" s="83" t="s">
        <v>323</v>
      </c>
      <c r="F183" s="92" t="s">
        <v>254</v>
      </c>
      <c r="G183" s="100">
        <f>G177*0.99</f>
        <v>280.17</v>
      </c>
      <c r="H183" s="131"/>
    </row>
    <row r="184" spans="1:8" ht="16.5">
      <c r="A184" s="54"/>
      <c r="B184" s="52"/>
      <c r="C184" s="67"/>
      <c r="D184" s="77"/>
      <c r="E184" s="84"/>
      <c r="F184" s="93" t="s">
        <v>102</v>
      </c>
      <c r="G184" s="101"/>
      <c r="H184" s="131"/>
    </row>
    <row r="185" spans="1:8" ht="16.5">
      <c r="A185" s="53" t="s">
        <v>154</v>
      </c>
      <c r="B185" s="51">
        <v>2705</v>
      </c>
      <c r="C185" s="66" t="s">
        <v>365</v>
      </c>
      <c r="D185" s="77"/>
      <c r="E185" s="84"/>
      <c r="F185" s="91" t="s">
        <v>255</v>
      </c>
      <c r="G185" s="100">
        <v>280</v>
      </c>
      <c r="H185" s="131"/>
    </row>
    <row r="186" spans="1:8" ht="16.5">
      <c r="A186" s="54"/>
      <c r="B186" s="52"/>
      <c r="C186" s="67"/>
      <c r="D186" s="77"/>
      <c r="E186" s="84"/>
      <c r="F186" s="91" t="s">
        <v>102</v>
      </c>
      <c r="G186" s="101"/>
      <c r="H186" s="131"/>
    </row>
    <row r="187" spans="1:8" ht="16.5">
      <c r="A187" s="53" t="s">
        <v>154</v>
      </c>
      <c r="B187" s="51">
        <v>2706</v>
      </c>
      <c r="C187" s="66" t="s">
        <v>152</v>
      </c>
      <c r="D187" s="77"/>
      <c r="E187" s="84"/>
      <c r="F187" s="92" t="s">
        <v>111</v>
      </c>
      <c r="G187" s="100">
        <v>280</v>
      </c>
      <c r="H187" s="131"/>
    </row>
    <row r="188" spans="1:8" ht="16.5">
      <c r="A188" s="54"/>
      <c r="B188" s="52"/>
      <c r="C188" s="67"/>
      <c r="D188" s="77"/>
      <c r="E188" s="85"/>
      <c r="F188" s="91" t="s">
        <v>102</v>
      </c>
      <c r="G188" s="101"/>
      <c r="H188" s="131"/>
    </row>
    <row r="189" spans="1:8" ht="16.5">
      <c r="A189" s="53" t="s">
        <v>154</v>
      </c>
      <c r="B189" s="51">
        <v>2707</v>
      </c>
      <c r="C189" s="66" t="s">
        <v>425</v>
      </c>
      <c r="D189" s="77"/>
      <c r="E189" s="83" t="s">
        <v>140</v>
      </c>
      <c r="F189" s="92" t="s">
        <v>254</v>
      </c>
      <c r="G189" s="106">
        <f>ROUND($G$177*0.99,0)</f>
        <v>280</v>
      </c>
      <c r="H189" s="131"/>
    </row>
    <row r="190" spans="1:8" ht="16.5">
      <c r="A190" s="54"/>
      <c r="B190" s="52"/>
      <c r="C190" s="67"/>
      <c r="D190" s="77"/>
      <c r="E190" s="84"/>
      <c r="F190" s="93" t="s">
        <v>102</v>
      </c>
      <c r="G190" s="107"/>
      <c r="H190" s="131"/>
    </row>
    <row r="191" spans="1:8" ht="16.5">
      <c r="A191" s="53" t="s">
        <v>154</v>
      </c>
      <c r="B191" s="51">
        <v>2708</v>
      </c>
      <c r="C191" s="66" t="s">
        <v>88</v>
      </c>
      <c r="D191" s="77"/>
      <c r="E191" s="84"/>
      <c r="F191" s="91" t="s">
        <v>255</v>
      </c>
      <c r="G191" s="106">
        <f>ROUND($G$179*0.99,0)</f>
        <v>280</v>
      </c>
      <c r="H191" s="131"/>
    </row>
    <row r="192" spans="1:8" ht="16.5">
      <c r="A192" s="54"/>
      <c r="B192" s="52"/>
      <c r="C192" s="67"/>
      <c r="D192" s="77"/>
      <c r="E192" s="84"/>
      <c r="F192" s="91" t="s">
        <v>102</v>
      </c>
      <c r="G192" s="107"/>
      <c r="H192" s="131"/>
    </row>
    <row r="193" spans="1:8" ht="16.5">
      <c r="A193" s="53" t="s">
        <v>154</v>
      </c>
      <c r="B193" s="51">
        <v>2709</v>
      </c>
      <c r="C193" s="66" t="s">
        <v>426</v>
      </c>
      <c r="D193" s="77"/>
      <c r="E193" s="84"/>
      <c r="F193" s="92" t="s">
        <v>111</v>
      </c>
      <c r="G193" s="106">
        <f>ROUND($G$181*0.99,0)</f>
        <v>280</v>
      </c>
      <c r="H193" s="131"/>
    </row>
    <row r="194" spans="1:8" ht="16.5">
      <c r="A194" s="54"/>
      <c r="B194" s="52"/>
      <c r="C194" s="67"/>
      <c r="D194" s="77"/>
      <c r="E194" s="85"/>
      <c r="F194" s="91" t="s">
        <v>102</v>
      </c>
      <c r="G194" s="107"/>
      <c r="H194" s="131"/>
    </row>
    <row r="195" spans="1:8" ht="16.5">
      <c r="A195" s="53" t="s">
        <v>154</v>
      </c>
      <c r="B195" s="51">
        <v>2710</v>
      </c>
      <c r="C195" s="66" t="s">
        <v>427</v>
      </c>
      <c r="D195" s="77"/>
      <c r="E195" s="86" t="s">
        <v>423</v>
      </c>
      <c r="F195" s="92" t="s">
        <v>254</v>
      </c>
      <c r="G195" s="108">
        <f>G177-(3+3)</f>
        <v>277</v>
      </c>
      <c r="H195" s="131"/>
    </row>
    <row r="196" spans="1:8" ht="16.5">
      <c r="A196" s="54"/>
      <c r="B196" s="52"/>
      <c r="C196" s="67"/>
      <c r="D196" s="77"/>
      <c r="E196" s="84"/>
      <c r="F196" s="93" t="s">
        <v>102</v>
      </c>
      <c r="G196" s="108"/>
      <c r="H196" s="131"/>
    </row>
    <row r="197" spans="1:8" ht="16.5">
      <c r="A197" s="53" t="s">
        <v>154</v>
      </c>
      <c r="B197" s="51">
        <v>2711</v>
      </c>
      <c r="C197" s="66" t="s">
        <v>428</v>
      </c>
      <c r="D197" s="77"/>
      <c r="E197" s="84"/>
      <c r="F197" s="91" t="s">
        <v>255</v>
      </c>
      <c r="G197" s="108">
        <f>G179-(3+3)</f>
        <v>277</v>
      </c>
      <c r="H197" s="131"/>
    </row>
    <row r="198" spans="1:8" ht="16.5">
      <c r="A198" s="54"/>
      <c r="B198" s="52"/>
      <c r="C198" s="67"/>
      <c r="D198" s="77"/>
      <c r="E198" s="84"/>
      <c r="F198" s="91" t="s">
        <v>102</v>
      </c>
      <c r="G198" s="108"/>
      <c r="H198" s="131"/>
    </row>
    <row r="199" spans="1:8" ht="16.5">
      <c r="A199" s="53" t="s">
        <v>154</v>
      </c>
      <c r="B199" s="51">
        <v>2712</v>
      </c>
      <c r="C199" s="66" t="s">
        <v>430</v>
      </c>
      <c r="D199" s="77"/>
      <c r="E199" s="84"/>
      <c r="F199" s="92" t="s">
        <v>111</v>
      </c>
      <c r="G199" s="108">
        <f>G181-(3+3)</f>
        <v>277</v>
      </c>
      <c r="H199" s="131"/>
    </row>
    <row r="200" spans="1:8" ht="16.5">
      <c r="A200" s="55"/>
      <c r="B200" s="60"/>
      <c r="C200" s="68"/>
      <c r="D200" s="80"/>
      <c r="E200" s="85"/>
      <c r="F200" s="94" t="s">
        <v>102</v>
      </c>
      <c r="G200" s="108"/>
      <c r="H200" s="132"/>
    </row>
    <row r="201" spans="1:8" ht="16.5">
      <c r="A201" s="56" t="s">
        <v>154</v>
      </c>
      <c r="B201" s="61">
        <v>2801</v>
      </c>
      <c r="C201" s="69" t="s">
        <v>17</v>
      </c>
      <c r="D201" s="76" t="s">
        <v>27</v>
      </c>
      <c r="E201" s="83"/>
      <c r="F201" s="90" t="s">
        <v>256</v>
      </c>
      <c r="G201" s="112">
        <v>283</v>
      </c>
      <c r="H201" s="133" t="s">
        <v>28</v>
      </c>
    </row>
    <row r="202" spans="1:8" ht="16.5">
      <c r="A202" s="54"/>
      <c r="B202" s="52"/>
      <c r="C202" s="67"/>
      <c r="D202" s="77"/>
      <c r="E202" s="84"/>
      <c r="F202" s="91" t="s">
        <v>283</v>
      </c>
      <c r="G202" s="101"/>
      <c r="H202" s="131"/>
    </row>
    <row r="203" spans="1:8" ht="16.5">
      <c r="A203" s="53" t="s">
        <v>154</v>
      </c>
      <c r="B203" s="51">
        <v>2802</v>
      </c>
      <c r="C203" s="66" t="s">
        <v>185</v>
      </c>
      <c r="D203" s="77"/>
      <c r="E203" s="84"/>
      <c r="F203" s="92" t="s">
        <v>153</v>
      </c>
      <c r="G203" s="100">
        <v>283</v>
      </c>
      <c r="H203" s="131"/>
    </row>
    <row r="204" spans="1:8" ht="16.5">
      <c r="A204" s="54"/>
      <c r="B204" s="52"/>
      <c r="C204" s="67"/>
      <c r="D204" s="77"/>
      <c r="E204" s="84"/>
      <c r="F204" s="93" t="s">
        <v>283</v>
      </c>
      <c r="G204" s="101"/>
      <c r="H204" s="131"/>
    </row>
    <row r="205" spans="1:8" ht="16.5">
      <c r="A205" s="53" t="s">
        <v>154</v>
      </c>
      <c r="B205" s="51">
        <v>2803</v>
      </c>
      <c r="C205" s="66" t="s">
        <v>73</v>
      </c>
      <c r="D205" s="77"/>
      <c r="E205" s="84"/>
      <c r="F205" s="91" t="s">
        <v>257</v>
      </c>
      <c r="G205" s="100">
        <v>283</v>
      </c>
      <c r="H205" s="131"/>
    </row>
    <row r="206" spans="1:8" ht="16.5">
      <c r="A206" s="54"/>
      <c r="B206" s="52"/>
      <c r="C206" s="67"/>
      <c r="D206" s="77"/>
      <c r="E206" s="85"/>
      <c r="F206" s="94" t="s">
        <v>283</v>
      </c>
      <c r="G206" s="101"/>
      <c r="H206" s="131"/>
    </row>
    <row r="207" spans="1:8" ht="16.5">
      <c r="A207" s="53" t="s">
        <v>154</v>
      </c>
      <c r="B207" s="51">
        <v>2804</v>
      </c>
      <c r="C207" s="66" t="s">
        <v>341</v>
      </c>
      <c r="D207" s="77"/>
      <c r="E207" s="83" t="s">
        <v>323</v>
      </c>
      <c r="F207" s="92" t="s">
        <v>256</v>
      </c>
      <c r="G207" s="100">
        <f>G201*0.99</f>
        <v>280.17</v>
      </c>
      <c r="H207" s="131"/>
    </row>
    <row r="208" spans="1:8" ht="16.5">
      <c r="A208" s="54"/>
      <c r="B208" s="52"/>
      <c r="C208" s="67"/>
      <c r="D208" s="77"/>
      <c r="E208" s="84"/>
      <c r="F208" s="91" t="s">
        <v>283</v>
      </c>
      <c r="G208" s="101"/>
      <c r="H208" s="131"/>
    </row>
    <row r="209" spans="1:8" ht="16.5">
      <c r="A209" s="53" t="s">
        <v>154</v>
      </c>
      <c r="B209" s="51">
        <v>2805</v>
      </c>
      <c r="C209" s="66" t="s">
        <v>302</v>
      </c>
      <c r="D209" s="77"/>
      <c r="E209" s="84"/>
      <c r="F209" s="92" t="s">
        <v>153</v>
      </c>
      <c r="G209" s="100">
        <v>280</v>
      </c>
      <c r="H209" s="131"/>
    </row>
    <row r="210" spans="1:8" ht="16.5">
      <c r="A210" s="54"/>
      <c r="B210" s="52"/>
      <c r="C210" s="67"/>
      <c r="D210" s="77"/>
      <c r="E210" s="84"/>
      <c r="F210" s="93" t="s">
        <v>283</v>
      </c>
      <c r="G210" s="101"/>
      <c r="H210" s="131"/>
    </row>
    <row r="211" spans="1:8" ht="16.5">
      <c r="A211" s="53" t="s">
        <v>154</v>
      </c>
      <c r="B211" s="51">
        <v>2806</v>
      </c>
      <c r="C211" s="66" t="s">
        <v>342</v>
      </c>
      <c r="D211" s="77"/>
      <c r="E211" s="84"/>
      <c r="F211" s="91" t="s">
        <v>257</v>
      </c>
      <c r="G211" s="100">
        <v>280</v>
      </c>
      <c r="H211" s="131"/>
    </row>
    <row r="212" spans="1:8" ht="16.5">
      <c r="A212" s="54"/>
      <c r="B212" s="52"/>
      <c r="C212" s="67"/>
      <c r="D212" s="77"/>
      <c r="E212" s="85"/>
      <c r="F212" s="94" t="s">
        <v>283</v>
      </c>
      <c r="G212" s="101"/>
      <c r="H212" s="131"/>
    </row>
    <row r="213" spans="1:8" ht="16.5">
      <c r="A213" s="53" t="s">
        <v>154</v>
      </c>
      <c r="B213" s="51">
        <v>2807</v>
      </c>
      <c r="C213" s="66" t="s">
        <v>383</v>
      </c>
      <c r="D213" s="77"/>
      <c r="E213" s="83" t="s">
        <v>140</v>
      </c>
      <c r="F213" s="92" t="s">
        <v>256</v>
      </c>
      <c r="G213" s="106">
        <f>ROUND($G$201*0.99,0)</f>
        <v>280</v>
      </c>
      <c r="H213" s="131"/>
    </row>
    <row r="214" spans="1:8" ht="16.5">
      <c r="A214" s="54"/>
      <c r="B214" s="52"/>
      <c r="C214" s="67"/>
      <c r="D214" s="77"/>
      <c r="E214" s="84"/>
      <c r="F214" s="91" t="s">
        <v>283</v>
      </c>
      <c r="G214" s="107"/>
      <c r="H214" s="131"/>
    </row>
    <row r="215" spans="1:8" ht="16.5">
      <c r="A215" s="53" t="s">
        <v>154</v>
      </c>
      <c r="B215" s="51">
        <v>2808</v>
      </c>
      <c r="C215" s="66" t="s">
        <v>431</v>
      </c>
      <c r="D215" s="77"/>
      <c r="E215" s="84"/>
      <c r="F215" s="92" t="s">
        <v>153</v>
      </c>
      <c r="G215" s="106">
        <f>ROUND($G$203*0.99,0)</f>
        <v>280</v>
      </c>
      <c r="H215" s="131"/>
    </row>
    <row r="216" spans="1:8" ht="16.5">
      <c r="A216" s="54"/>
      <c r="B216" s="52"/>
      <c r="C216" s="67"/>
      <c r="D216" s="77"/>
      <c r="E216" s="84"/>
      <c r="F216" s="93" t="s">
        <v>283</v>
      </c>
      <c r="G216" s="107"/>
      <c r="H216" s="131"/>
    </row>
    <row r="217" spans="1:8" ht="16.5">
      <c r="A217" s="53" t="s">
        <v>154</v>
      </c>
      <c r="B217" s="51">
        <v>2809</v>
      </c>
      <c r="C217" s="66" t="s">
        <v>424</v>
      </c>
      <c r="D217" s="77"/>
      <c r="E217" s="84"/>
      <c r="F217" s="91" t="s">
        <v>257</v>
      </c>
      <c r="G217" s="106">
        <f>ROUND($G$205*0.99,0)</f>
        <v>280</v>
      </c>
      <c r="H217" s="131"/>
    </row>
    <row r="218" spans="1:8" ht="16.5">
      <c r="A218" s="54"/>
      <c r="B218" s="52"/>
      <c r="C218" s="67"/>
      <c r="D218" s="77"/>
      <c r="E218" s="85"/>
      <c r="F218" s="94" t="s">
        <v>283</v>
      </c>
      <c r="G218" s="107"/>
      <c r="H218" s="131"/>
    </row>
    <row r="219" spans="1:8" ht="16.5">
      <c r="A219" s="53" t="s">
        <v>154</v>
      </c>
      <c r="B219" s="51">
        <v>2810</v>
      </c>
      <c r="C219" s="66" t="s">
        <v>433</v>
      </c>
      <c r="D219" s="77"/>
      <c r="E219" s="86" t="s">
        <v>423</v>
      </c>
      <c r="F219" s="92" t="s">
        <v>256</v>
      </c>
      <c r="G219" s="108">
        <f>G201-(3+3)</f>
        <v>277</v>
      </c>
      <c r="H219" s="131"/>
    </row>
    <row r="220" spans="1:8" ht="16.5">
      <c r="A220" s="54"/>
      <c r="B220" s="52"/>
      <c r="C220" s="67"/>
      <c r="D220" s="77"/>
      <c r="E220" s="84"/>
      <c r="F220" s="91" t="s">
        <v>283</v>
      </c>
      <c r="G220" s="108"/>
      <c r="H220" s="131"/>
    </row>
    <row r="221" spans="1:8" ht="16.5">
      <c r="A221" s="53" t="s">
        <v>154</v>
      </c>
      <c r="B221" s="51">
        <v>2811</v>
      </c>
      <c r="C221" s="66" t="s">
        <v>434</v>
      </c>
      <c r="D221" s="77"/>
      <c r="E221" s="84"/>
      <c r="F221" s="92" t="s">
        <v>153</v>
      </c>
      <c r="G221" s="108">
        <f>G203-(3+3)</f>
        <v>277</v>
      </c>
      <c r="H221" s="131"/>
    </row>
    <row r="222" spans="1:8" ht="16.5">
      <c r="A222" s="54"/>
      <c r="B222" s="52"/>
      <c r="C222" s="67"/>
      <c r="D222" s="77"/>
      <c r="E222" s="84"/>
      <c r="F222" s="93" t="s">
        <v>283</v>
      </c>
      <c r="G222" s="108"/>
      <c r="H222" s="131"/>
    </row>
    <row r="223" spans="1:8" ht="16.5">
      <c r="A223" s="53" t="s">
        <v>154</v>
      </c>
      <c r="B223" s="51">
        <v>2812</v>
      </c>
      <c r="C223" s="66" t="s">
        <v>435</v>
      </c>
      <c r="D223" s="77"/>
      <c r="E223" s="84"/>
      <c r="F223" s="91" t="s">
        <v>257</v>
      </c>
      <c r="G223" s="108">
        <f>G205-(3+3)</f>
        <v>277</v>
      </c>
      <c r="H223" s="131"/>
    </row>
    <row r="224" spans="1:8" ht="16.5">
      <c r="A224" s="54"/>
      <c r="B224" s="52"/>
      <c r="C224" s="67"/>
      <c r="D224" s="80"/>
      <c r="E224" s="85"/>
      <c r="F224" s="94" t="s">
        <v>283</v>
      </c>
      <c r="G224" s="108"/>
      <c r="H224" s="132"/>
    </row>
    <row r="225" spans="1:8" ht="16.5">
      <c r="A225" s="57" t="s">
        <v>154</v>
      </c>
      <c r="B225" s="57">
        <v>1803</v>
      </c>
      <c r="C225" s="70" t="s">
        <v>157</v>
      </c>
      <c r="D225" s="81" t="s">
        <v>160</v>
      </c>
      <c r="E225" s="89"/>
      <c r="F225" s="95" t="s">
        <v>12</v>
      </c>
      <c r="G225" s="113">
        <v>200</v>
      </c>
      <c r="H225" s="134" t="s">
        <v>30</v>
      </c>
    </row>
    <row r="226" spans="1:8" ht="16.5">
      <c r="A226" s="57" t="s">
        <v>154</v>
      </c>
      <c r="B226" s="57">
        <v>1804</v>
      </c>
      <c r="C226" s="70" t="s">
        <v>49</v>
      </c>
      <c r="D226" s="81" t="s">
        <v>136</v>
      </c>
      <c r="E226" s="89"/>
      <c r="F226" s="96" t="s">
        <v>116</v>
      </c>
      <c r="G226" s="113">
        <v>200</v>
      </c>
      <c r="H226" s="134"/>
    </row>
    <row r="227" spans="1:8" ht="16.5">
      <c r="A227" s="58" t="s">
        <v>154</v>
      </c>
      <c r="B227" s="58">
        <v>1805</v>
      </c>
      <c r="C227" s="71" t="s">
        <v>101</v>
      </c>
      <c r="D227" s="81" t="s">
        <v>163</v>
      </c>
      <c r="E227" s="89"/>
      <c r="F227" s="97" t="s">
        <v>107</v>
      </c>
      <c r="G227" s="114">
        <v>200</v>
      </c>
      <c r="H227" s="134"/>
    </row>
    <row r="228" spans="1:8">
      <c r="A228" s="59"/>
      <c r="B228" s="59"/>
      <c r="C228" s="59"/>
      <c r="D228" s="59"/>
      <c r="E228" s="59"/>
      <c r="F228" s="98"/>
      <c r="G228" s="59"/>
      <c r="H228" s="59"/>
    </row>
  </sheetData>
  <mergeCells count="531">
    <mergeCell ref="A7:B7"/>
    <mergeCell ref="D1:D4"/>
    <mergeCell ref="E1:E4"/>
    <mergeCell ref="C7:C8"/>
    <mergeCell ref="D7:F8"/>
    <mergeCell ref="G7:G8"/>
    <mergeCell ref="H7:H8"/>
    <mergeCell ref="A9:A10"/>
    <mergeCell ref="B9:B10"/>
    <mergeCell ref="C9:C10"/>
    <mergeCell ref="E9:E14"/>
    <mergeCell ref="G9:G10"/>
    <mergeCell ref="H9:H14"/>
    <mergeCell ref="A11:A12"/>
    <mergeCell ref="B11:B12"/>
    <mergeCell ref="C11:C12"/>
    <mergeCell ref="G11:G12"/>
    <mergeCell ref="A13:A14"/>
    <mergeCell ref="B13:B14"/>
    <mergeCell ref="C13:C14"/>
    <mergeCell ref="G13:G14"/>
    <mergeCell ref="A15:A16"/>
    <mergeCell ref="B15:B16"/>
    <mergeCell ref="C15:C16"/>
    <mergeCell ref="E15:E20"/>
    <mergeCell ref="G15:G16"/>
    <mergeCell ref="H15:H20"/>
    <mergeCell ref="I15:I16"/>
    <mergeCell ref="M15:M16"/>
    <mergeCell ref="N15:N20"/>
    <mergeCell ref="A17:A18"/>
    <mergeCell ref="B17:B18"/>
    <mergeCell ref="C17:C18"/>
    <mergeCell ref="G17:G18"/>
    <mergeCell ref="I17:I18"/>
    <mergeCell ref="M17:M18"/>
    <mergeCell ref="A19:A20"/>
    <mergeCell ref="B19:B20"/>
    <mergeCell ref="C19:C20"/>
    <mergeCell ref="G19:G20"/>
    <mergeCell ref="I19:I20"/>
    <mergeCell ref="M19:M20"/>
    <mergeCell ref="A21:A22"/>
    <mergeCell ref="B21:B22"/>
    <mergeCell ref="C21:C22"/>
    <mergeCell ref="E21:E26"/>
    <mergeCell ref="G21:G22"/>
    <mergeCell ref="H21:H26"/>
    <mergeCell ref="I21:I22"/>
    <mergeCell ref="M21:M22"/>
    <mergeCell ref="N21:N26"/>
    <mergeCell ref="A23:A24"/>
    <mergeCell ref="B23:B24"/>
    <mergeCell ref="C23:C24"/>
    <mergeCell ref="G23:G24"/>
    <mergeCell ref="I23:I24"/>
    <mergeCell ref="M23:M24"/>
    <mergeCell ref="A25:A26"/>
    <mergeCell ref="B25:B26"/>
    <mergeCell ref="C25:C26"/>
    <mergeCell ref="G25:G26"/>
    <mergeCell ref="I25:I26"/>
    <mergeCell ref="M25:M26"/>
    <mergeCell ref="A27:A28"/>
    <mergeCell ref="B27:B28"/>
    <mergeCell ref="C27:C28"/>
    <mergeCell ref="E27:E32"/>
    <mergeCell ref="G27:G28"/>
    <mergeCell ref="H27:H32"/>
    <mergeCell ref="I27:I28"/>
    <mergeCell ref="M27:M28"/>
    <mergeCell ref="N27:N32"/>
    <mergeCell ref="A29:A30"/>
    <mergeCell ref="B29:B30"/>
    <mergeCell ref="C29:C30"/>
    <mergeCell ref="G29:G30"/>
    <mergeCell ref="I29:I30"/>
    <mergeCell ref="M29:M30"/>
    <mergeCell ref="A31:A32"/>
    <mergeCell ref="B31:B32"/>
    <mergeCell ref="C31:C32"/>
    <mergeCell ref="G31:G32"/>
    <mergeCell ref="I31:I32"/>
    <mergeCell ref="M31:M32"/>
    <mergeCell ref="A33:A34"/>
    <mergeCell ref="B33:B34"/>
    <mergeCell ref="C33:C34"/>
    <mergeCell ref="E33:E38"/>
    <mergeCell ref="G33:G34"/>
    <mergeCell ref="H33:H38"/>
    <mergeCell ref="A35:A36"/>
    <mergeCell ref="B35:B36"/>
    <mergeCell ref="C35:C36"/>
    <mergeCell ref="G35:G36"/>
    <mergeCell ref="A37:A38"/>
    <mergeCell ref="B37:B38"/>
    <mergeCell ref="C37:C38"/>
    <mergeCell ref="G37:G38"/>
    <mergeCell ref="A39:A40"/>
    <mergeCell ref="B39:B40"/>
    <mergeCell ref="C39:C40"/>
    <mergeCell ref="E39:E44"/>
    <mergeCell ref="G39:G40"/>
    <mergeCell ref="H39:H44"/>
    <mergeCell ref="A41:A42"/>
    <mergeCell ref="B41:B42"/>
    <mergeCell ref="C41:C42"/>
    <mergeCell ref="G41:G42"/>
    <mergeCell ref="A43:A44"/>
    <mergeCell ref="B43:B44"/>
    <mergeCell ref="C43:C44"/>
    <mergeCell ref="G43:G44"/>
    <mergeCell ref="A45:A46"/>
    <mergeCell ref="B45:B46"/>
    <mergeCell ref="C45:C46"/>
    <mergeCell ref="E45:E50"/>
    <mergeCell ref="G45:G46"/>
    <mergeCell ref="H45:H50"/>
    <mergeCell ref="A47:A48"/>
    <mergeCell ref="B47:B48"/>
    <mergeCell ref="C47:C48"/>
    <mergeCell ref="G47:G48"/>
    <mergeCell ref="A49:A50"/>
    <mergeCell ref="B49:B50"/>
    <mergeCell ref="C49:C50"/>
    <mergeCell ref="G49:G50"/>
    <mergeCell ref="A51:A52"/>
    <mergeCell ref="B51:B52"/>
    <mergeCell ref="C51:C52"/>
    <mergeCell ref="E51:E56"/>
    <mergeCell ref="G51:G52"/>
    <mergeCell ref="H51:H56"/>
    <mergeCell ref="A53:A54"/>
    <mergeCell ref="B53:B54"/>
    <mergeCell ref="C53:C54"/>
    <mergeCell ref="G53:G54"/>
    <mergeCell ref="A55:A56"/>
    <mergeCell ref="B55:B56"/>
    <mergeCell ref="C55:C56"/>
    <mergeCell ref="G55:G56"/>
    <mergeCell ref="A57:A58"/>
    <mergeCell ref="B57:B58"/>
    <mergeCell ref="C57:C58"/>
    <mergeCell ref="E57:E62"/>
    <mergeCell ref="G57:G58"/>
    <mergeCell ref="H57:H62"/>
    <mergeCell ref="A59:A60"/>
    <mergeCell ref="B59:B60"/>
    <mergeCell ref="C59:C60"/>
    <mergeCell ref="G59:G60"/>
    <mergeCell ref="A61:A62"/>
    <mergeCell ref="B61:B62"/>
    <mergeCell ref="C61:C62"/>
    <mergeCell ref="G61:G62"/>
    <mergeCell ref="A63:A64"/>
    <mergeCell ref="B63:B64"/>
    <mergeCell ref="C63:C64"/>
    <mergeCell ref="E63:E68"/>
    <mergeCell ref="G63:G64"/>
    <mergeCell ref="H63:H68"/>
    <mergeCell ref="A65:A66"/>
    <mergeCell ref="B65:B66"/>
    <mergeCell ref="C65:C66"/>
    <mergeCell ref="G65:G66"/>
    <mergeCell ref="A67:A68"/>
    <mergeCell ref="B67:B68"/>
    <mergeCell ref="C67:C68"/>
    <mergeCell ref="G67:G68"/>
    <mergeCell ref="A69:A70"/>
    <mergeCell ref="B69:B70"/>
    <mergeCell ref="C69:C70"/>
    <mergeCell ref="E69:E74"/>
    <mergeCell ref="G69:G70"/>
    <mergeCell ref="H69:H74"/>
    <mergeCell ref="A71:A72"/>
    <mergeCell ref="B71:B72"/>
    <mergeCell ref="C71:C72"/>
    <mergeCell ref="G71:G72"/>
    <mergeCell ref="A73:A74"/>
    <mergeCell ref="B73:B74"/>
    <mergeCell ref="C73:C74"/>
    <mergeCell ref="G73:G74"/>
    <mergeCell ref="A75:A76"/>
    <mergeCell ref="B75:B76"/>
    <mergeCell ref="C75:C76"/>
    <mergeCell ref="E75:E80"/>
    <mergeCell ref="G75:G76"/>
    <mergeCell ref="H75:H80"/>
    <mergeCell ref="A77:A78"/>
    <mergeCell ref="B77:B78"/>
    <mergeCell ref="C77:C78"/>
    <mergeCell ref="G77:G78"/>
    <mergeCell ref="A79:A80"/>
    <mergeCell ref="B79:B80"/>
    <mergeCell ref="C79:C80"/>
    <mergeCell ref="G79:G80"/>
    <mergeCell ref="A81:A82"/>
    <mergeCell ref="B81:B82"/>
    <mergeCell ref="C81:C82"/>
    <mergeCell ref="E81:E86"/>
    <mergeCell ref="G81:G82"/>
    <mergeCell ref="H81:H86"/>
    <mergeCell ref="A83:A84"/>
    <mergeCell ref="B83:B84"/>
    <mergeCell ref="C83:C84"/>
    <mergeCell ref="G83:G84"/>
    <mergeCell ref="A85:A86"/>
    <mergeCell ref="B85:B86"/>
    <mergeCell ref="C85:C86"/>
    <mergeCell ref="G85:G86"/>
    <mergeCell ref="A87:A88"/>
    <mergeCell ref="B87:B88"/>
    <mergeCell ref="C87:C88"/>
    <mergeCell ref="E87:E92"/>
    <mergeCell ref="G87:G88"/>
    <mergeCell ref="H87:H92"/>
    <mergeCell ref="A89:A90"/>
    <mergeCell ref="B89:B90"/>
    <mergeCell ref="C89:C90"/>
    <mergeCell ref="G89:G90"/>
    <mergeCell ref="A91:A92"/>
    <mergeCell ref="B91:B92"/>
    <mergeCell ref="C91:C92"/>
    <mergeCell ref="G91:G92"/>
    <mergeCell ref="A93:A94"/>
    <mergeCell ref="B93:B94"/>
    <mergeCell ref="C93:C94"/>
    <mergeCell ref="E93:E98"/>
    <mergeCell ref="G93:G94"/>
    <mergeCell ref="H93:H98"/>
    <mergeCell ref="A95:A96"/>
    <mergeCell ref="B95:B96"/>
    <mergeCell ref="C95:C96"/>
    <mergeCell ref="G95:G96"/>
    <mergeCell ref="A97:A98"/>
    <mergeCell ref="B97:B98"/>
    <mergeCell ref="C97:C98"/>
    <mergeCell ref="G97:G98"/>
    <mergeCell ref="A99:A100"/>
    <mergeCell ref="B99:B100"/>
    <mergeCell ref="C99:C100"/>
    <mergeCell ref="E99:E104"/>
    <mergeCell ref="G99:G100"/>
    <mergeCell ref="H99:H104"/>
    <mergeCell ref="A101:A102"/>
    <mergeCell ref="B101:B102"/>
    <mergeCell ref="C101:C102"/>
    <mergeCell ref="G101:G102"/>
    <mergeCell ref="A103:A104"/>
    <mergeCell ref="B103:B104"/>
    <mergeCell ref="C103:C104"/>
    <mergeCell ref="G103:G104"/>
    <mergeCell ref="A105:A106"/>
    <mergeCell ref="B105:B106"/>
    <mergeCell ref="C105:C106"/>
    <mergeCell ref="E105:E110"/>
    <mergeCell ref="G105:G106"/>
    <mergeCell ref="H105:H110"/>
    <mergeCell ref="A107:A108"/>
    <mergeCell ref="B107:B108"/>
    <mergeCell ref="C107:C108"/>
    <mergeCell ref="G107:G108"/>
    <mergeCell ref="A109:A110"/>
    <mergeCell ref="B109:B110"/>
    <mergeCell ref="C109:C110"/>
    <mergeCell ref="G109:G110"/>
    <mergeCell ref="A111:A112"/>
    <mergeCell ref="B111:B112"/>
    <mergeCell ref="C111:C112"/>
    <mergeCell ref="E111:E116"/>
    <mergeCell ref="G111:G112"/>
    <mergeCell ref="H111:H116"/>
    <mergeCell ref="A113:A114"/>
    <mergeCell ref="B113:B114"/>
    <mergeCell ref="C113:C114"/>
    <mergeCell ref="G113:G114"/>
    <mergeCell ref="A115:A116"/>
    <mergeCell ref="B115:B116"/>
    <mergeCell ref="C115:C116"/>
    <mergeCell ref="G115:G116"/>
    <mergeCell ref="A117:A118"/>
    <mergeCell ref="B117:B118"/>
    <mergeCell ref="C117:C118"/>
    <mergeCell ref="E117:E122"/>
    <mergeCell ref="G117:G118"/>
    <mergeCell ref="H117:H122"/>
    <mergeCell ref="A119:A120"/>
    <mergeCell ref="B119:B120"/>
    <mergeCell ref="C119:C120"/>
    <mergeCell ref="G119:G120"/>
    <mergeCell ref="A121:A122"/>
    <mergeCell ref="B121:B122"/>
    <mergeCell ref="C121:C122"/>
    <mergeCell ref="G121:G122"/>
    <mergeCell ref="A123:A124"/>
    <mergeCell ref="B123:B124"/>
    <mergeCell ref="C123:C124"/>
    <mergeCell ref="E123:E128"/>
    <mergeCell ref="G123:G124"/>
    <mergeCell ref="H123:H128"/>
    <mergeCell ref="A125:A126"/>
    <mergeCell ref="B125:B126"/>
    <mergeCell ref="C125:C126"/>
    <mergeCell ref="G125:G126"/>
    <mergeCell ref="A127:A128"/>
    <mergeCell ref="B127:B128"/>
    <mergeCell ref="C127:C128"/>
    <mergeCell ref="G127:G128"/>
    <mergeCell ref="A129:A130"/>
    <mergeCell ref="B129:B130"/>
    <mergeCell ref="C129:C130"/>
    <mergeCell ref="E129:E134"/>
    <mergeCell ref="G129:G130"/>
    <mergeCell ref="H129:H134"/>
    <mergeCell ref="A131:A132"/>
    <mergeCell ref="B131:B132"/>
    <mergeCell ref="C131:C132"/>
    <mergeCell ref="G131:G132"/>
    <mergeCell ref="A133:A134"/>
    <mergeCell ref="B133:B134"/>
    <mergeCell ref="C133:C134"/>
    <mergeCell ref="G133:G134"/>
    <mergeCell ref="A135:A136"/>
    <mergeCell ref="B135:B136"/>
    <mergeCell ref="C135:C136"/>
    <mergeCell ref="E135:E140"/>
    <mergeCell ref="G135:G136"/>
    <mergeCell ref="H135:H140"/>
    <mergeCell ref="A137:A138"/>
    <mergeCell ref="B137:B138"/>
    <mergeCell ref="C137:C138"/>
    <mergeCell ref="G137:G138"/>
    <mergeCell ref="A139:A140"/>
    <mergeCell ref="B139:B140"/>
    <mergeCell ref="C139:C140"/>
    <mergeCell ref="G139:G140"/>
    <mergeCell ref="A141:A142"/>
    <mergeCell ref="B141:B142"/>
    <mergeCell ref="C141:C142"/>
    <mergeCell ref="E141:E146"/>
    <mergeCell ref="G141:G142"/>
    <mergeCell ref="H141:H146"/>
    <mergeCell ref="A143:A144"/>
    <mergeCell ref="B143:B144"/>
    <mergeCell ref="C143:C144"/>
    <mergeCell ref="G143:G144"/>
    <mergeCell ref="A145:A146"/>
    <mergeCell ref="B145:B146"/>
    <mergeCell ref="C145:C146"/>
    <mergeCell ref="G145:G146"/>
    <mergeCell ref="A147:A148"/>
    <mergeCell ref="B147:B148"/>
    <mergeCell ref="C147:C148"/>
    <mergeCell ref="E147:E152"/>
    <mergeCell ref="G147:G148"/>
    <mergeCell ref="H147:H152"/>
    <mergeCell ref="A149:A150"/>
    <mergeCell ref="B149:B150"/>
    <mergeCell ref="C149:C150"/>
    <mergeCell ref="G149:G150"/>
    <mergeCell ref="A151:A152"/>
    <mergeCell ref="B151:B152"/>
    <mergeCell ref="C151:C152"/>
    <mergeCell ref="G151:G152"/>
    <mergeCell ref="A153:A154"/>
    <mergeCell ref="B153:B154"/>
    <mergeCell ref="C153:C154"/>
    <mergeCell ref="E153:E158"/>
    <mergeCell ref="G153:G154"/>
    <mergeCell ref="A155:A156"/>
    <mergeCell ref="B155:B156"/>
    <mergeCell ref="C155:C156"/>
    <mergeCell ref="G155:G156"/>
    <mergeCell ref="A157:A158"/>
    <mergeCell ref="B157:B158"/>
    <mergeCell ref="C157:C158"/>
    <mergeCell ref="G157:G158"/>
    <mergeCell ref="A159:A160"/>
    <mergeCell ref="B159:B160"/>
    <mergeCell ref="C159:C160"/>
    <mergeCell ref="E159:E164"/>
    <mergeCell ref="G159:G160"/>
    <mergeCell ref="A161:A162"/>
    <mergeCell ref="B161:B162"/>
    <mergeCell ref="C161:C162"/>
    <mergeCell ref="G161:G162"/>
    <mergeCell ref="A163:A164"/>
    <mergeCell ref="B163:B164"/>
    <mergeCell ref="C163:C164"/>
    <mergeCell ref="G163:G164"/>
    <mergeCell ref="A165:A166"/>
    <mergeCell ref="B165:B166"/>
    <mergeCell ref="C165:C166"/>
    <mergeCell ref="E165:E170"/>
    <mergeCell ref="G165:G166"/>
    <mergeCell ref="A167:A168"/>
    <mergeCell ref="B167:B168"/>
    <mergeCell ref="C167:C168"/>
    <mergeCell ref="G167:G168"/>
    <mergeCell ref="A169:A170"/>
    <mergeCell ref="B169:B170"/>
    <mergeCell ref="C169:C170"/>
    <mergeCell ref="G169:G170"/>
    <mergeCell ref="A171:A172"/>
    <mergeCell ref="B171:B172"/>
    <mergeCell ref="C171:C172"/>
    <mergeCell ref="E171:E176"/>
    <mergeCell ref="G171:G172"/>
    <mergeCell ref="A173:A174"/>
    <mergeCell ref="B173:B174"/>
    <mergeCell ref="C173:C174"/>
    <mergeCell ref="G173:G174"/>
    <mergeCell ref="A175:A176"/>
    <mergeCell ref="B175:B176"/>
    <mergeCell ref="C175:C176"/>
    <mergeCell ref="G175:G176"/>
    <mergeCell ref="A177:A178"/>
    <mergeCell ref="B177:B178"/>
    <mergeCell ref="C177:C178"/>
    <mergeCell ref="E177:E182"/>
    <mergeCell ref="G177:G178"/>
    <mergeCell ref="A179:A180"/>
    <mergeCell ref="B179:B180"/>
    <mergeCell ref="C179:C180"/>
    <mergeCell ref="G179:G180"/>
    <mergeCell ref="A181:A182"/>
    <mergeCell ref="B181:B182"/>
    <mergeCell ref="C181:C182"/>
    <mergeCell ref="G181:G182"/>
    <mergeCell ref="A183:A184"/>
    <mergeCell ref="B183:B184"/>
    <mergeCell ref="C183:C184"/>
    <mergeCell ref="E183:E188"/>
    <mergeCell ref="G183:G184"/>
    <mergeCell ref="A185:A186"/>
    <mergeCell ref="B185:B186"/>
    <mergeCell ref="C185:C186"/>
    <mergeCell ref="G185:G186"/>
    <mergeCell ref="A187:A188"/>
    <mergeCell ref="B187:B188"/>
    <mergeCell ref="C187:C188"/>
    <mergeCell ref="G187:G188"/>
    <mergeCell ref="A189:A190"/>
    <mergeCell ref="B189:B190"/>
    <mergeCell ref="C189:C190"/>
    <mergeCell ref="E189:E194"/>
    <mergeCell ref="G189:G190"/>
    <mergeCell ref="A191:A192"/>
    <mergeCell ref="B191:B192"/>
    <mergeCell ref="C191:C192"/>
    <mergeCell ref="G191:G192"/>
    <mergeCell ref="A193:A194"/>
    <mergeCell ref="B193:B194"/>
    <mergeCell ref="C193:C194"/>
    <mergeCell ref="G193:G194"/>
    <mergeCell ref="A195:A196"/>
    <mergeCell ref="B195:B196"/>
    <mergeCell ref="C195:C196"/>
    <mergeCell ref="E195:E200"/>
    <mergeCell ref="G195:G196"/>
    <mergeCell ref="A197:A198"/>
    <mergeCell ref="B197:B198"/>
    <mergeCell ref="C197:C198"/>
    <mergeCell ref="G197:G198"/>
    <mergeCell ref="A199:A200"/>
    <mergeCell ref="B199:B200"/>
    <mergeCell ref="C199:C200"/>
    <mergeCell ref="G199:G200"/>
    <mergeCell ref="A201:A202"/>
    <mergeCell ref="B201:B202"/>
    <mergeCell ref="C201:C202"/>
    <mergeCell ref="E201:E206"/>
    <mergeCell ref="G201:G202"/>
    <mergeCell ref="A203:A204"/>
    <mergeCell ref="B203:B204"/>
    <mergeCell ref="C203:C204"/>
    <mergeCell ref="G203:G204"/>
    <mergeCell ref="A205:A206"/>
    <mergeCell ref="B205:B206"/>
    <mergeCell ref="C205:C206"/>
    <mergeCell ref="G205:G206"/>
    <mergeCell ref="A207:A208"/>
    <mergeCell ref="B207:B208"/>
    <mergeCell ref="C207:C208"/>
    <mergeCell ref="E207:E212"/>
    <mergeCell ref="G207:G208"/>
    <mergeCell ref="A209:A210"/>
    <mergeCell ref="B209:B210"/>
    <mergeCell ref="C209:C210"/>
    <mergeCell ref="G209:G210"/>
    <mergeCell ref="A211:A212"/>
    <mergeCell ref="B211:B212"/>
    <mergeCell ref="C211:C212"/>
    <mergeCell ref="G211:G212"/>
    <mergeCell ref="A213:A214"/>
    <mergeCell ref="B213:B214"/>
    <mergeCell ref="C213:C214"/>
    <mergeCell ref="E213:E218"/>
    <mergeCell ref="G213:G214"/>
    <mergeCell ref="A215:A216"/>
    <mergeCell ref="B215:B216"/>
    <mergeCell ref="C215:C216"/>
    <mergeCell ref="G215:G216"/>
    <mergeCell ref="A217:A218"/>
    <mergeCell ref="B217:B218"/>
    <mergeCell ref="C217:C218"/>
    <mergeCell ref="G217:G218"/>
    <mergeCell ref="A219:A220"/>
    <mergeCell ref="B219:B220"/>
    <mergeCell ref="C219:C220"/>
    <mergeCell ref="E219:E224"/>
    <mergeCell ref="G219:G220"/>
    <mergeCell ref="A221:A222"/>
    <mergeCell ref="B221:B222"/>
    <mergeCell ref="C221:C222"/>
    <mergeCell ref="G221:G222"/>
    <mergeCell ref="A223:A224"/>
    <mergeCell ref="B223:B224"/>
    <mergeCell ref="C223:C224"/>
    <mergeCell ref="G223:G224"/>
    <mergeCell ref="E225:E227"/>
    <mergeCell ref="H225:H227"/>
    <mergeCell ref="D9:D56"/>
    <mergeCell ref="D57:D104"/>
    <mergeCell ref="D105:D152"/>
    <mergeCell ref="D153:D176"/>
    <mergeCell ref="H153:H176"/>
    <mergeCell ref="D177:D200"/>
    <mergeCell ref="H177:H200"/>
    <mergeCell ref="D201:D224"/>
    <mergeCell ref="H201:H224"/>
  </mergeCells>
  <phoneticPr fontId="1"/>
  <pageMargins left="0.59055118110236227" right="0.59055118110236227" top="0.35433070866141736" bottom="0.15748031496062992" header="0.31496062992125984" footer="0.31496062992125984"/>
  <pageSetup paperSize="9" scale="69" fitToWidth="1" fitToHeight="0" orientation="landscape" usePrinterDefaults="1" horizontalDpi="300" verticalDpi="300" r:id="rId1"/>
  <rowBreaks count="4" manualBreakCount="4">
    <brk id="56" max="7" man="1"/>
    <brk id="104" max="7" man="1"/>
    <brk id="152" max="7" man="1"/>
    <brk id="200"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H227"/>
  <sheetViews>
    <sheetView view="pageBreakPreview" zoomScale="85" zoomScaleSheetLayoutView="85" workbookViewId="0"/>
  </sheetViews>
  <sheetFormatPr defaultRowHeight="15.75" customHeight="1"/>
  <cols>
    <col min="1" max="1" width="4.125" style="47" customWidth="1"/>
    <col min="2" max="2" width="6.125" style="47" customWidth="1"/>
    <col min="3" max="3" width="42.75" style="47" customWidth="1"/>
    <col min="4" max="4" width="29.25" style="47" customWidth="1"/>
    <col min="5" max="5" width="33.25" style="47" customWidth="1"/>
    <col min="6" max="6" width="62.7109375" style="47" customWidth="1"/>
    <col min="7" max="7" width="7.5" style="47" customWidth="1"/>
    <col min="8" max="8" width="9.85546875" style="47" customWidth="1"/>
    <col min="9" max="16384" width="9" style="47" customWidth="1"/>
  </cols>
  <sheetData>
    <row r="1" spans="1:8" ht="15.75" customHeight="1">
      <c r="A1" s="48"/>
      <c r="B1" s="48"/>
      <c r="C1" s="47"/>
      <c r="D1" s="17"/>
      <c r="E1" s="17"/>
      <c r="F1" s="48"/>
      <c r="G1" s="48"/>
      <c r="H1" s="48"/>
    </row>
    <row r="2" spans="1:8" ht="15.75" customHeight="1">
      <c r="A2" s="48"/>
      <c r="B2" s="48"/>
      <c r="C2" s="47"/>
      <c r="D2" s="17"/>
      <c r="E2" s="17"/>
      <c r="F2" s="48"/>
      <c r="G2" s="48"/>
      <c r="H2" s="48"/>
    </row>
    <row r="3" spans="1:8" ht="15.75" customHeight="1">
      <c r="A3" s="48"/>
      <c r="B3" s="48"/>
      <c r="C3" s="48"/>
      <c r="D3" s="17"/>
      <c r="E3" s="17"/>
      <c r="F3" s="48"/>
      <c r="G3" s="48"/>
      <c r="H3" s="48"/>
    </row>
    <row r="4" spans="1:8" ht="15.75" customHeight="1">
      <c r="A4" s="48"/>
      <c r="B4" s="48"/>
      <c r="C4" s="48"/>
      <c r="D4" s="144"/>
      <c r="E4" s="144"/>
      <c r="F4" s="48"/>
      <c r="G4" s="48"/>
      <c r="H4" s="48"/>
    </row>
    <row r="5" spans="1:8" ht="15.75" customHeight="1">
      <c r="A5" s="48" t="s">
        <v>86</v>
      </c>
      <c r="B5" s="48"/>
      <c r="C5" s="48"/>
      <c r="D5" s="48"/>
      <c r="E5" s="48"/>
      <c r="F5" s="48"/>
      <c r="G5" s="48"/>
      <c r="H5" s="48"/>
    </row>
    <row r="6" spans="1:8" ht="15.75" customHeight="1">
      <c r="A6" s="49" t="s">
        <v>31</v>
      </c>
      <c r="B6" s="49"/>
      <c r="C6" s="49" t="s">
        <v>16</v>
      </c>
      <c r="D6" s="49" t="s">
        <v>20</v>
      </c>
      <c r="E6" s="49"/>
      <c r="F6" s="49"/>
      <c r="G6" s="99" t="s">
        <v>237</v>
      </c>
      <c r="H6" s="49" t="s">
        <v>40</v>
      </c>
    </row>
    <row r="7" spans="1:8" ht="15.75" customHeight="1">
      <c r="A7" s="50" t="s">
        <v>33</v>
      </c>
      <c r="B7" s="50" t="s">
        <v>36</v>
      </c>
      <c r="C7" s="49"/>
      <c r="D7" s="49"/>
      <c r="E7" s="82"/>
      <c r="F7" s="82"/>
      <c r="G7" s="49"/>
      <c r="H7" s="49"/>
    </row>
    <row r="8" spans="1:8" ht="15.75" customHeight="1">
      <c r="A8" s="51" t="s">
        <v>154</v>
      </c>
      <c r="B8" s="51">
        <v>3001</v>
      </c>
      <c r="C8" s="66" t="s">
        <v>187</v>
      </c>
      <c r="D8" s="72" t="s">
        <v>5</v>
      </c>
      <c r="E8" s="83"/>
      <c r="F8" s="90" t="s">
        <v>253</v>
      </c>
      <c r="G8" s="100">
        <v>1176</v>
      </c>
      <c r="H8" s="149" t="s">
        <v>1</v>
      </c>
    </row>
    <row r="9" spans="1:8" ht="15.75" customHeight="1">
      <c r="A9" s="52"/>
      <c r="B9" s="52"/>
      <c r="C9" s="67"/>
      <c r="D9" s="73"/>
      <c r="E9" s="84"/>
      <c r="F9" s="91" t="s">
        <v>145</v>
      </c>
      <c r="G9" s="101"/>
      <c r="H9" s="150"/>
    </row>
    <row r="10" spans="1:8" ht="15.75" customHeight="1">
      <c r="A10" s="51" t="s">
        <v>154</v>
      </c>
      <c r="B10" s="51">
        <v>3002</v>
      </c>
      <c r="C10" s="66" t="s">
        <v>158</v>
      </c>
      <c r="D10" s="73"/>
      <c r="E10" s="84"/>
      <c r="F10" s="92" t="s">
        <v>251</v>
      </c>
      <c r="G10" s="100">
        <v>1176</v>
      </c>
      <c r="H10" s="150"/>
    </row>
    <row r="11" spans="1:8" ht="15.75" customHeight="1">
      <c r="A11" s="52"/>
      <c r="B11" s="52"/>
      <c r="C11" s="67"/>
      <c r="D11" s="73"/>
      <c r="E11" s="84"/>
      <c r="F11" s="93" t="s">
        <v>145</v>
      </c>
      <c r="G11" s="101"/>
      <c r="H11" s="150"/>
    </row>
    <row r="12" spans="1:8" ht="15.75" customHeight="1">
      <c r="A12" s="51" t="s">
        <v>154</v>
      </c>
      <c r="B12" s="51">
        <v>3003</v>
      </c>
      <c r="C12" s="66" t="s">
        <v>188</v>
      </c>
      <c r="D12" s="73"/>
      <c r="E12" s="84"/>
      <c r="F12" s="91" t="s">
        <v>234</v>
      </c>
      <c r="G12" s="100">
        <v>1176</v>
      </c>
      <c r="H12" s="150"/>
    </row>
    <row r="13" spans="1:8" ht="15.75" customHeight="1">
      <c r="A13" s="52"/>
      <c r="B13" s="52"/>
      <c r="C13" s="67"/>
      <c r="D13" s="73"/>
      <c r="E13" s="85"/>
      <c r="F13" s="93" t="s">
        <v>145</v>
      </c>
      <c r="G13" s="101"/>
      <c r="H13" s="150"/>
    </row>
    <row r="14" spans="1:8" ht="15.75" customHeight="1">
      <c r="A14" s="51" t="s">
        <v>154</v>
      </c>
      <c r="B14" s="51">
        <v>3004</v>
      </c>
      <c r="C14" s="62" t="s">
        <v>317</v>
      </c>
      <c r="D14" s="73"/>
      <c r="E14" s="83" t="s">
        <v>323</v>
      </c>
      <c r="F14" s="90" t="s">
        <v>253</v>
      </c>
      <c r="G14" s="102">
        <f>G8*0.99</f>
        <v>1164.24</v>
      </c>
      <c r="H14" s="151" t="s">
        <v>1</v>
      </c>
    </row>
    <row r="15" spans="1:8" ht="15.75" customHeight="1">
      <c r="A15" s="52"/>
      <c r="B15" s="52"/>
      <c r="C15" s="63"/>
      <c r="D15" s="73"/>
      <c r="E15" s="84"/>
      <c r="F15" s="91" t="s">
        <v>145</v>
      </c>
      <c r="G15" s="103"/>
      <c r="H15" s="151"/>
    </row>
    <row r="16" spans="1:8" ht="15.75" customHeight="1">
      <c r="A16" s="51" t="s">
        <v>154</v>
      </c>
      <c r="B16" s="51">
        <v>3005</v>
      </c>
      <c r="C16" s="62" t="s">
        <v>224</v>
      </c>
      <c r="D16" s="73"/>
      <c r="E16" s="84"/>
      <c r="F16" s="92" t="s">
        <v>251</v>
      </c>
      <c r="G16" s="102">
        <f>G10*0.99</f>
        <v>1164.24</v>
      </c>
      <c r="H16" s="151"/>
    </row>
    <row r="17" spans="1:8" ht="15.75" customHeight="1">
      <c r="A17" s="52"/>
      <c r="B17" s="52"/>
      <c r="C17" s="63"/>
      <c r="D17" s="73"/>
      <c r="E17" s="84"/>
      <c r="F17" s="93" t="s">
        <v>145</v>
      </c>
      <c r="G17" s="103"/>
      <c r="H17" s="151"/>
    </row>
    <row r="18" spans="1:8" ht="15.75" customHeight="1">
      <c r="A18" s="51" t="s">
        <v>154</v>
      </c>
      <c r="B18" s="51">
        <v>3006</v>
      </c>
      <c r="C18" s="62" t="s">
        <v>217</v>
      </c>
      <c r="D18" s="73"/>
      <c r="E18" s="84"/>
      <c r="F18" s="91" t="s">
        <v>234</v>
      </c>
      <c r="G18" s="102">
        <f>G12*0.99</f>
        <v>1164.24</v>
      </c>
      <c r="H18" s="151"/>
    </row>
    <row r="19" spans="1:8" ht="15.75" customHeight="1">
      <c r="A19" s="52"/>
      <c r="B19" s="52"/>
      <c r="C19" s="63"/>
      <c r="D19" s="73"/>
      <c r="E19" s="85"/>
      <c r="F19" s="93" t="s">
        <v>145</v>
      </c>
      <c r="G19" s="103"/>
      <c r="H19" s="151"/>
    </row>
    <row r="20" spans="1:8" ht="15.75" customHeight="1">
      <c r="A20" s="51" t="s">
        <v>154</v>
      </c>
      <c r="B20" s="51">
        <v>3007</v>
      </c>
      <c r="C20" s="62" t="str">
        <v>訪問型独自サービスⅠ/3・業務計画減算　1割負担</v>
      </c>
      <c r="D20" s="73"/>
      <c r="E20" s="83" t="s">
        <v>140</v>
      </c>
      <c r="F20" s="90" t="s">
        <v>253</v>
      </c>
      <c r="G20" s="102">
        <f>ROUND($G$8*0.99,0)</f>
        <v>1164</v>
      </c>
      <c r="H20" s="151" t="s">
        <v>1</v>
      </c>
    </row>
    <row r="21" spans="1:8" ht="15.75" customHeight="1">
      <c r="A21" s="52"/>
      <c r="B21" s="52"/>
      <c r="C21" s="63"/>
      <c r="D21" s="73"/>
      <c r="E21" s="84"/>
      <c r="F21" s="91" t="s">
        <v>145</v>
      </c>
      <c r="G21" s="103"/>
      <c r="H21" s="151"/>
    </row>
    <row r="22" spans="1:8" ht="15.75" customHeight="1">
      <c r="A22" s="51" t="s">
        <v>154</v>
      </c>
      <c r="B22" s="51">
        <v>3008</v>
      </c>
      <c r="C22" s="62" t="str">
        <v>訪問型独自サービスⅠ/3・業務計画減算　2割負担</v>
      </c>
      <c r="D22" s="73"/>
      <c r="E22" s="84"/>
      <c r="F22" s="92" t="s">
        <v>251</v>
      </c>
      <c r="G22" s="102">
        <f>ROUND($G$10*0.99,0)</f>
        <v>1164</v>
      </c>
      <c r="H22" s="151"/>
    </row>
    <row r="23" spans="1:8" ht="15.75" customHeight="1">
      <c r="A23" s="52"/>
      <c r="B23" s="52"/>
      <c r="C23" s="63"/>
      <c r="D23" s="73"/>
      <c r="E23" s="84"/>
      <c r="F23" s="93" t="s">
        <v>145</v>
      </c>
      <c r="G23" s="103"/>
      <c r="H23" s="151"/>
    </row>
    <row r="24" spans="1:8" ht="15.75" customHeight="1">
      <c r="A24" s="51" t="s">
        <v>154</v>
      </c>
      <c r="B24" s="51">
        <v>3009</v>
      </c>
      <c r="C24" s="62" t="str">
        <v>訪問型独自サービスⅠ/3・業務計画減算　3割負担</v>
      </c>
      <c r="D24" s="73"/>
      <c r="E24" s="84"/>
      <c r="F24" s="91" t="s">
        <v>234</v>
      </c>
      <c r="G24" s="102">
        <f>ROUND($G$12*0.99,0)</f>
        <v>1164</v>
      </c>
      <c r="H24" s="151"/>
    </row>
    <row r="25" spans="1:8" ht="15.75" customHeight="1">
      <c r="A25" s="52"/>
      <c r="B25" s="52"/>
      <c r="C25" s="63"/>
      <c r="D25" s="73"/>
      <c r="E25" s="85"/>
      <c r="F25" s="93" t="s">
        <v>145</v>
      </c>
      <c r="G25" s="103"/>
      <c r="H25" s="151"/>
    </row>
    <row r="26" spans="1:8" ht="15.75" customHeight="1">
      <c r="A26" s="51" t="s">
        <v>154</v>
      </c>
      <c r="B26" s="51">
        <v>3010</v>
      </c>
      <c r="C26" s="62" t="s">
        <v>429</v>
      </c>
      <c r="D26" s="73"/>
      <c r="E26" s="86" t="s">
        <v>214</v>
      </c>
      <c r="F26" s="90" t="s">
        <v>253</v>
      </c>
      <c r="G26" s="102">
        <f>G8-(12+12)</f>
        <v>1152</v>
      </c>
      <c r="H26" s="151" t="s">
        <v>1</v>
      </c>
    </row>
    <row r="27" spans="1:8" ht="15.75" customHeight="1">
      <c r="A27" s="52"/>
      <c r="B27" s="52"/>
      <c r="C27" s="63"/>
      <c r="D27" s="73"/>
      <c r="E27" s="84"/>
      <c r="F27" s="91" t="s">
        <v>145</v>
      </c>
      <c r="G27" s="103"/>
      <c r="H27" s="151"/>
    </row>
    <row r="28" spans="1:8" ht="15.75" customHeight="1">
      <c r="A28" s="51" t="s">
        <v>154</v>
      </c>
      <c r="B28" s="51">
        <v>3011</v>
      </c>
      <c r="C28" s="62" t="s">
        <v>148</v>
      </c>
      <c r="D28" s="73"/>
      <c r="E28" s="84"/>
      <c r="F28" s="92" t="s">
        <v>251</v>
      </c>
      <c r="G28" s="102">
        <f>G10-(12+12)</f>
        <v>1152</v>
      </c>
      <c r="H28" s="151"/>
    </row>
    <row r="29" spans="1:8" ht="15.75" customHeight="1">
      <c r="A29" s="52"/>
      <c r="B29" s="52"/>
      <c r="C29" s="63"/>
      <c r="D29" s="73"/>
      <c r="E29" s="84"/>
      <c r="F29" s="93" t="s">
        <v>145</v>
      </c>
      <c r="G29" s="103"/>
      <c r="H29" s="151"/>
    </row>
    <row r="30" spans="1:8" ht="15.75" customHeight="1">
      <c r="A30" s="51" t="s">
        <v>154</v>
      </c>
      <c r="B30" s="51">
        <v>3012</v>
      </c>
      <c r="C30" s="62" t="s">
        <v>436</v>
      </c>
      <c r="D30" s="73"/>
      <c r="E30" s="84"/>
      <c r="F30" s="91" t="s">
        <v>234</v>
      </c>
      <c r="G30" s="102">
        <f>G12-(12+12)</f>
        <v>1152</v>
      </c>
      <c r="H30" s="151"/>
    </row>
    <row r="31" spans="1:8" ht="15.75" customHeight="1">
      <c r="A31" s="52"/>
      <c r="B31" s="52"/>
      <c r="C31" s="63"/>
      <c r="D31" s="73"/>
      <c r="E31" s="85"/>
      <c r="F31" s="93" t="s">
        <v>145</v>
      </c>
      <c r="G31" s="103"/>
      <c r="H31" s="151"/>
    </row>
    <row r="32" spans="1:8" ht="15.75" customHeight="1">
      <c r="A32" s="51" t="s">
        <v>154</v>
      </c>
      <c r="B32" s="51">
        <v>3101</v>
      </c>
      <c r="C32" s="62" t="s">
        <v>326</v>
      </c>
      <c r="D32" s="73"/>
      <c r="E32" s="86"/>
      <c r="F32" s="91" t="s">
        <v>253</v>
      </c>
      <c r="G32" s="100">
        <f>G8/30.4</f>
        <v>38.684210526315795</v>
      </c>
      <c r="H32" s="149" t="s">
        <v>76</v>
      </c>
    </row>
    <row r="33" spans="1:8" ht="15.75" customHeight="1">
      <c r="A33" s="52"/>
      <c r="B33" s="52"/>
      <c r="C33" s="63"/>
      <c r="D33" s="73"/>
      <c r="E33" s="87"/>
      <c r="F33" s="93" t="s">
        <v>211</v>
      </c>
      <c r="G33" s="101"/>
      <c r="H33" s="150"/>
    </row>
    <row r="34" spans="1:8" ht="15.75" customHeight="1">
      <c r="A34" s="51" t="s">
        <v>154</v>
      </c>
      <c r="B34" s="51">
        <v>3102</v>
      </c>
      <c r="C34" s="62" t="s">
        <v>327</v>
      </c>
      <c r="D34" s="73"/>
      <c r="E34" s="87"/>
      <c r="F34" s="91" t="s">
        <v>251</v>
      </c>
      <c r="G34" s="100">
        <f>G10/30.4</f>
        <v>38.684210526315795</v>
      </c>
      <c r="H34" s="150"/>
    </row>
    <row r="35" spans="1:8" ht="15.75" customHeight="1">
      <c r="A35" s="52"/>
      <c r="B35" s="52"/>
      <c r="C35" s="63"/>
      <c r="D35" s="73"/>
      <c r="E35" s="87"/>
      <c r="F35" s="93" t="s">
        <v>211</v>
      </c>
      <c r="G35" s="101"/>
      <c r="H35" s="150"/>
    </row>
    <row r="36" spans="1:8" ht="15.75" customHeight="1">
      <c r="A36" s="51" t="s">
        <v>154</v>
      </c>
      <c r="B36" s="51">
        <v>3103</v>
      </c>
      <c r="C36" s="62" t="s">
        <v>281</v>
      </c>
      <c r="D36" s="73"/>
      <c r="E36" s="87"/>
      <c r="F36" s="91" t="s">
        <v>234</v>
      </c>
      <c r="G36" s="100">
        <f>G12/30.4</f>
        <v>38.684210526315795</v>
      </c>
      <c r="H36" s="150"/>
    </row>
    <row r="37" spans="1:8" ht="15.75" customHeight="1">
      <c r="A37" s="52"/>
      <c r="B37" s="52"/>
      <c r="C37" s="63"/>
      <c r="D37" s="73"/>
      <c r="E37" s="88"/>
      <c r="F37" s="94" t="s">
        <v>211</v>
      </c>
      <c r="G37" s="101"/>
      <c r="H37" s="152"/>
    </row>
    <row r="38" spans="1:8" ht="15.75" customHeight="1">
      <c r="A38" s="51" t="s">
        <v>154</v>
      </c>
      <c r="B38" s="51">
        <v>3104</v>
      </c>
      <c r="C38" s="140" t="s">
        <v>21</v>
      </c>
      <c r="D38" s="73"/>
      <c r="E38" s="83" t="s">
        <v>323</v>
      </c>
      <c r="F38" s="91" t="s">
        <v>253</v>
      </c>
      <c r="G38" s="104">
        <f>G32*0.99</f>
        <v>38.297368421052639</v>
      </c>
      <c r="H38" s="149" t="s">
        <v>76</v>
      </c>
    </row>
    <row r="39" spans="1:8" ht="15.75" customHeight="1">
      <c r="A39" s="52"/>
      <c r="B39" s="52"/>
      <c r="C39" s="141"/>
      <c r="D39" s="73"/>
      <c r="E39" s="84"/>
      <c r="F39" s="93" t="s">
        <v>211</v>
      </c>
      <c r="G39" s="105"/>
      <c r="H39" s="150"/>
    </row>
    <row r="40" spans="1:8" ht="15.75" customHeight="1">
      <c r="A40" s="51" t="s">
        <v>154</v>
      </c>
      <c r="B40" s="51">
        <v>3105</v>
      </c>
      <c r="C40" s="79" t="s">
        <v>56</v>
      </c>
      <c r="D40" s="73"/>
      <c r="E40" s="84"/>
      <c r="F40" s="91" t="s">
        <v>251</v>
      </c>
      <c r="G40" s="104">
        <f>G34*0.99</f>
        <v>38.297368421052639</v>
      </c>
      <c r="H40" s="150"/>
    </row>
    <row r="41" spans="1:8" ht="15.75" customHeight="1">
      <c r="A41" s="52"/>
      <c r="B41" s="52"/>
      <c r="C41" s="78"/>
      <c r="D41" s="73"/>
      <c r="E41" s="84"/>
      <c r="F41" s="93" t="s">
        <v>211</v>
      </c>
      <c r="G41" s="105"/>
      <c r="H41" s="150"/>
    </row>
    <row r="42" spans="1:8" ht="15.75" customHeight="1">
      <c r="A42" s="51" t="s">
        <v>154</v>
      </c>
      <c r="B42" s="51">
        <v>3106</v>
      </c>
      <c r="C42" s="79" t="s">
        <v>328</v>
      </c>
      <c r="D42" s="73"/>
      <c r="E42" s="84"/>
      <c r="F42" s="91" t="s">
        <v>234</v>
      </c>
      <c r="G42" s="104">
        <f>G36*0.99</f>
        <v>38.297368421052639</v>
      </c>
      <c r="H42" s="150"/>
    </row>
    <row r="43" spans="1:8" ht="15.75" customHeight="1">
      <c r="A43" s="52"/>
      <c r="B43" s="52"/>
      <c r="C43" s="78"/>
      <c r="D43" s="73"/>
      <c r="E43" s="85"/>
      <c r="F43" s="94" t="s">
        <v>211</v>
      </c>
      <c r="G43" s="105"/>
      <c r="H43" s="152"/>
    </row>
    <row r="44" spans="1:8" ht="15.75" customHeight="1">
      <c r="A44" s="51" t="s">
        <v>154</v>
      </c>
      <c r="B44" s="51">
        <v>3107</v>
      </c>
      <c r="C44" s="140" t="str">
        <v>訪問型独自サービスⅠ/3・日割・業務計画減算　1割負担</v>
      </c>
      <c r="D44" s="73"/>
      <c r="E44" s="83" t="s">
        <v>140</v>
      </c>
      <c r="F44" s="91" t="s">
        <v>253</v>
      </c>
      <c r="G44" s="102">
        <f>ROUND($G$32*0.99,0)</f>
        <v>38</v>
      </c>
      <c r="H44" s="149" t="s">
        <v>76</v>
      </c>
    </row>
    <row r="45" spans="1:8" ht="15.75" customHeight="1">
      <c r="A45" s="52"/>
      <c r="B45" s="52"/>
      <c r="C45" s="141"/>
      <c r="D45" s="73"/>
      <c r="E45" s="84"/>
      <c r="F45" s="93" t="s">
        <v>211</v>
      </c>
      <c r="G45" s="103"/>
      <c r="H45" s="150"/>
    </row>
    <row r="46" spans="1:8" ht="15.75" customHeight="1">
      <c r="A46" s="51" t="s">
        <v>154</v>
      </c>
      <c r="B46" s="51">
        <v>3108</v>
      </c>
      <c r="C46" s="79" t="str">
        <v>訪問型独自サービスⅠ/3・日割・業務計画減算　2割負担</v>
      </c>
      <c r="D46" s="73"/>
      <c r="E46" s="84"/>
      <c r="F46" s="91" t="s">
        <v>251</v>
      </c>
      <c r="G46" s="102">
        <f>ROUND($G$34*0.99,0)</f>
        <v>38</v>
      </c>
      <c r="H46" s="150"/>
    </row>
    <row r="47" spans="1:8" ht="15.75" customHeight="1">
      <c r="A47" s="52"/>
      <c r="B47" s="52"/>
      <c r="C47" s="78"/>
      <c r="D47" s="73"/>
      <c r="E47" s="84"/>
      <c r="F47" s="93" t="s">
        <v>211</v>
      </c>
      <c r="G47" s="103"/>
      <c r="H47" s="150"/>
    </row>
    <row r="48" spans="1:8" ht="15.75" customHeight="1">
      <c r="A48" s="51" t="s">
        <v>154</v>
      </c>
      <c r="B48" s="51">
        <v>3109</v>
      </c>
      <c r="C48" s="79" t="str">
        <v>訪問型独自サービスⅠ/3・日割・業務計画減算　3割負担</v>
      </c>
      <c r="D48" s="73"/>
      <c r="E48" s="84"/>
      <c r="F48" s="91" t="s">
        <v>234</v>
      </c>
      <c r="G48" s="102">
        <f>ROUND($G$36*0.99,0)</f>
        <v>38</v>
      </c>
      <c r="H48" s="150"/>
    </row>
    <row r="49" spans="1:8" ht="15.75" customHeight="1">
      <c r="A49" s="52"/>
      <c r="B49" s="52"/>
      <c r="C49" s="78"/>
      <c r="D49" s="73"/>
      <c r="E49" s="85"/>
      <c r="F49" s="94" t="s">
        <v>211</v>
      </c>
      <c r="G49" s="103"/>
      <c r="H49" s="152"/>
    </row>
    <row r="50" spans="1:8" ht="15.75" customHeight="1">
      <c r="A50" s="51" t="s">
        <v>154</v>
      </c>
      <c r="B50" s="51">
        <v>3110</v>
      </c>
      <c r="C50" s="64" t="s">
        <v>146</v>
      </c>
      <c r="D50" s="73"/>
      <c r="E50" s="86" t="s">
        <v>297</v>
      </c>
      <c r="F50" s="91" t="s">
        <v>253</v>
      </c>
      <c r="G50" s="102">
        <f>G32-(1+1)</f>
        <v>36.684210526315795</v>
      </c>
      <c r="H50" s="149" t="s">
        <v>76</v>
      </c>
    </row>
    <row r="51" spans="1:8" ht="15.75" customHeight="1">
      <c r="A51" s="52"/>
      <c r="B51" s="52"/>
      <c r="C51" s="65"/>
      <c r="D51" s="73"/>
      <c r="E51" s="84"/>
      <c r="F51" s="93" t="s">
        <v>211</v>
      </c>
      <c r="G51" s="103"/>
      <c r="H51" s="150"/>
    </row>
    <row r="52" spans="1:8" ht="15.75" customHeight="1">
      <c r="A52" s="51" t="s">
        <v>154</v>
      </c>
      <c r="B52" s="51">
        <v>3111</v>
      </c>
      <c r="C52" s="64" t="s">
        <v>34</v>
      </c>
      <c r="D52" s="73"/>
      <c r="E52" s="84"/>
      <c r="F52" s="91" t="s">
        <v>251</v>
      </c>
      <c r="G52" s="102">
        <f>G34-(1+1)</f>
        <v>36.684210526315795</v>
      </c>
      <c r="H52" s="150"/>
    </row>
    <row r="53" spans="1:8" ht="15.75" customHeight="1">
      <c r="A53" s="52"/>
      <c r="B53" s="52"/>
      <c r="C53" s="65"/>
      <c r="D53" s="73"/>
      <c r="E53" s="84"/>
      <c r="F53" s="93" t="s">
        <v>211</v>
      </c>
      <c r="G53" s="103"/>
      <c r="H53" s="150"/>
    </row>
    <row r="54" spans="1:8" ht="15.75" customHeight="1">
      <c r="A54" s="51" t="s">
        <v>154</v>
      </c>
      <c r="B54" s="51">
        <v>3112</v>
      </c>
      <c r="C54" s="64" t="s">
        <v>437</v>
      </c>
      <c r="D54" s="73"/>
      <c r="E54" s="84"/>
      <c r="F54" s="91" t="s">
        <v>234</v>
      </c>
      <c r="G54" s="102">
        <f>G36-(1+1)</f>
        <v>36.684210526315795</v>
      </c>
      <c r="H54" s="150"/>
    </row>
    <row r="55" spans="1:8" ht="15.75" customHeight="1">
      <c r="A55" s="52"/>
      <c r="B55" s="52"/>
      <c r="C55" s="65"/>
      <c r="D55" s="74"/>
      <c r="E55" s="85"/>
      <c r="F55" s="94" t="s">
        <v>211</v>
      </c>
      <c r="G55" s="103"/>
      <c r="H55" s="152"/>
    </row>
    <row r="56" spans="1:8" ht="15.75" customHeight="1">
      <c r="A56" s="53" t="s">
        <v>154</v>
      </c>
      <c r="B56" s="51">
        <v>3201</v>
      </c>
      <c r="C56" s="62" t="s">
        <v>330</v>
      </c>
      <c r="D56" s="75" t="s">
        <v>9</v>
      </c>
      <c r="E56" s="83"/>
      <c r="F56" s="90" t="s">
        <v>254</v>
      </c>
      <c r="G56" s="106">
        <v>2349</v>
      </c>
      <c r="H56" s="153" t="s">
        <v>1</v>
      </c>
    </row>
    <row r="57" spans="1:8" ht="15.75" customHeight="1">
      <c r="A57" s="54"/>
      <c r="B57" s="52"/>
      <c r="C57" s="63"/>
      <c r="D57" s="73"/>
      <c r="E57" s="84"/>
      <c r="F57" s="93" t="s">
        <v>64</v>
      </c>
      <c r="G57" s="107"/>
      <c r="H57" s="154"/>
    </row>
    <row r="58" spans="1:8" ht="15.75" customHeight="1">
      <c r="A58" s="53" t="s">
        <v>154</v>
      </c>
      <c r="B58" s="51">
        <v>3202</v>
      </c>
      <c r="C58" s="62" t="s">
        <v>331</v>
      </c>
      <c r="D58" s="73"/>
      <c r="E58" s="84"/>
      <c r="F58" s="91" t="s">
        <v>255</v>
      </c>
      <c r="G58" s="106">
        <v>2349</v>
      </c>
      <c r="H58" s="155"/>
    </row>
    <row r="59" spans="1:8" ht="15.75" customHeight="1">
      <c r="A59" s="54"/>
      <c r="B59" s="52"/>
      <c r="C59" s="63"/>
      <c r="D59" s="73"/>
      <c r="E59" s="84"/>
      <c r="F59" s="93" t="s">
        <v>64</v>
      </c>
      <c r="G59" s="107"/>
      <c r="H59" s="155"/>
    </row>
    <row r="60" spans="1:8" ht="15.75" customHeight="1">
      <c r="A60" s="53" t="s">
        <v>154</v>
      </c>
      <c r="B60" s="51">
        <v>3203</v>
      </c>
      <c r="C60" s="62" t="s">
        <v>332</v>
      </c>
      <c r="D60" s="73"/>
      <c r="E60" s="84"/>
      <c r="F60" s="91" t="s">
        <v>111</v>
      </c>
      <c r="G60" s="106">
        <v>2349</v>
      </c>
      <c r="H60" s="155"/>
    </row>
    <row r="61" spans="1:8" ht="15.75" customHeight="1">
      <c r="A61" s="54"/>
      <c r="B61" s="52"/>
      <c r="C61" s="63"/>
      <c r="D61" s="73"/>
      <c r="E61" s="85"/>
      <c r="F61" s="91" t="s">
        <v>64</v>
      </c>
      <c r="G61" s="107"/>
      <c r="H61" s="156"/>
    </row>
    <row r="62" spans="1:8" ht="15.75" customHeight="1">
      <c r="A62" s="53" t="s">
        <v>154</v>
      </c>
      <c r="B62" s="51">
        <v>3204</v>
      </c>
      <c r="C62" s="62" t="s">
        <v>144</v>
      </c>
      <c r="D62" s="73"/>
      <c r="E62" s="83" t="s">
        <v>323</v>
      </c>
      <c r="F62" s="90" t="s">
        <v>254</v>
      </c>
      <c r="G62" s="106">
        <f>G56*0.99</f>
        <v>2325.5099999999998</v>
      </c>
      <c r="H62" s="153" t="s">
        <v>1</v>
      </c>
    </row>
    <row r="63" spans="1:8" ht="15.75" customHeight="1">
      <c r="A63" s="54"/>
      <c r="B63" s="52"/>
      <c r="C63" s="63"/>
      <c r="D63" s="73"/>
      <c r="E63" s="84"/>
      <c r="F63" s="93" t="s">
        <v>64</v>
      </c>
      <c r="G63" s="107"/>
      <c r="H63" s="154"/>
    </row>
    <row r="64" spans="1:8" ht="15.75" customHeight="1">
      <c r="A64" s="53" t="s">
        <v>154</v>
      </c>
      <c r="B64" s="51">
        <v>3205</v>
      </c>
      <c r="C64" s="62" t="s">
        <v>333</v>
      </c>
      <c r="D64" s="73"/>
      <c r="E64" s="84"/>
      <c r="F64" s="91" t="s">
        <v>255</v>
      </c>
      <c r="G64" s="106">
        <f>G58*0.99</f>
        <v>2325.5099999999998</v>
      </c>
      <c r="H64" s="155"/>
    </row>
    <row r="65" spans="1:8" ht="15.75" customHeight="1">
      <c r="A65" s="54"/>
      <c r="B65" s="52"/>
      <c r="C65" s="63"/>
      <c r="D65" s="73"/>
      <c r="E65" s="84"/>
      <c r="F65" s="93" t="s">
        <v>64</v>
      </c>
      <c r="G65" s="107"/>
      <c r="H65" s="155"/>
    </row>
    <row r="66" spans="1:8" ht="15.75" customHeight="1">
      <c r="A66" s="53" t="s">
        <v>154</v>
      </c>
      <c r="B66" s="51">
        <v>3206</v>
      </c>
      <c r="C66" s="62" t="s">
        <v>164</v>
      </c>
      <c r="D66" s="73"/>
      <c r="E66" s="84"/>
      <c r="F66" s="91" t="s">
        <v>111</v>
      </c>
      <c r="G66" s="106">
        <f>G60*0.99</f>
        <v>2325.5099999999998</v>
      </c>
      <c r="H66" s="155"/>
    </row>
    <row r="67" spans="1:8" ht="15.75" customHeight="1">
      <c r="A67" s="54"/>
      <c r="B67" s="52"/>
      <c r="C67" s="63"/>
      <c r="D67" s="73"/>
      <c r="E67" s="85"/>
      <c r="F67" s="91" t="s">
        <v>64</v>
      </c>
      <c r="G67" s="107"/>
      <c r="H67" s="156"/>
    </row>
    <row r="68" spans="1:8" ht="15.75" customHeight="1">
      <c r="A68" s="53" t="s">
        <v>154</v>
      </c>
      <c r="B68" s="51">
        <v>3207</v>
      </c>
      <c r="C68" s="62" t="str">
        <v>訪問型独自サービスⅡ/3・業務計画減算　1割負担</v>
      </c>
      <c r="D68" s="73"/>
      <c r="E68" s="83" t="s">
        <v>140</v>
      </c>
      <c r="F68" s="90" t="s">
        <v>254</v>
      </c>
      <c r="G68" s="108">
        <f>ROUND($G$56*0.99,0)</f>
        <v>2326</v>
      </c>
      <c r="H68" s="153" t="s">
        <v>1</v>
      </c>
    </row>
    <row r="69" spans="1:8" ht="15.75" customHeight="1">
      <c r="A69" s="54"/>
      <c r="B69" s="52"/>
      <c r="C69" s="63"/>
      <c r="D69" s="73"/>
      <c r="E69" s="84"/>
      <c r="F69" s="93" t="s">
        <v>64</v>
      </c>
      <c r="G69" s="108"/>
      <c r="H69" s="154"/>
    </row>
    <row r="70" spans="1:8" ht="15.75" customHeight="1">
      <c r="A70" s="53" t="s">
        <v>154</v>
      </c>
      <c r="B70" s="51">
        <v>3208</v>
      </c>
      <c r="C70" s="62" t="str">
        <v>訪問型独自サービスⅡ/3・業務計画減算　2割負担</v>
      </c>
      <c r="D70" s="73"/>
      <c r="E70" s="84"/>
      <c r="F70" s="91" t="s">
        <v>255</v>
      </c>
      <c r="G70" s="145">
        <f>ROUND($G$58*0.99,0)</f>
        <v>2326</v>
      </c>
      <c r="H70" s="155"/>
    </row>
    <row r="71" spans="1:8" ht="15.75" customHeight="1">
      <c r="A71" s="54"/>
      <c r="B71" s="52"/>
      <c r="C71" s="63"/>
      <c r="D71" s="73"/>
      <c r="E71" s="84"/>
      <c r="F71" s="93" t="s">
        <v>64</v>
      </c>
      <c r="G71" s="103"/>
      <c r="H71" s="155"/>
    </row>
    <row r="72" spans="1:8" ht="15.75" customHeight="1">
      <c r="A72" s="53" t="s">
        <v>154</v>
      </c>
      <c r="B72" s="51">
        <v>3209</v>
      </c>
      <c r="C72" s="62" t="str">
        <v>訪問型独自サービスⅡ/3・業務計画減算　3割負担</v>
      </c>
      <c r="D72" s="73"/>
      <c r="E72" s="84"/>
      <c r="F72" s="91" t="s">
        <v>111</v>
      </c>
      <c r="G72" s="102">
        <f>ROUND($G$60*0.99,0)</f>
        <v>2326</v>
      </c>
      <c r="H72" s="155"/>
    </row>
    <row r="73" spans="1:8" ht="15.75" customHeight="1">
      <c r="A73" s="54"/>
      <c r="B73" s="52"/>
      <c r="C73" s="63"/>
      <c r="D73" s="73"/>
      <c r="E73" s="85"/>
      <c r="F73" s="91" t="s">
        <v>64</v>
      </c>
      <c r="G73" s="145"/>
      <c r="H73" s="156"/>
    </row>
    <row r="74" spans="1:8" ht="15.75" customHeight="1">
      <c r="A74" s="53" t="s">
        <v>154</v>
      </c>
      <c r="B74" s="51">
        <v>3210</v>
      </c>
      <c r="C74" s="62" t="s">
        <v>277</v>
      </c>
      <c r="D74" s="73"/>
      <c r="E74" s="86" t="s">
        <v>404</v>
      </c>
      <c r="F74" s="90" t="s">
        <v>254</v>
      </c>
      <c r="G74" s="108">
        <f>G56-(23+23)</f>
        <v>2303</v>
      </c>
      <c r="H74" s="153" t="s">
        <v>1</v>
      </c>
    </row>
    <row r="75" spans="1:8" ht="15.75" customHeight="1">
      <c r="A75" s="54"/>
      <c r="B75" s="52"/>
      <c r="C75" s="63"/>
      <c r="D75" s="73"/>
      <c r="E75" s="84"/>
      <c r="F75" s="93" t="s">
        <v>64</v>
      </c>
      <c r="G75" s="108"/>
      <c r="H75" s="154"/>
    </row>
    <row r="76" spans="1:8" ht="15.75" customHeight="1">
      <c r="A76" s="53" t="s">
        <v>154</v>
      </c>
      <c r="B76" s="51">
        <v>3211</v>
      </c>
      <c r="C76" s="62" t="s">
        <v>219</v>
      </c>
      <c r="D76" s="73"/>
      <c r="E76" s="84"/>
      <c r="F76" s="91" t="s">
        <v>255</v>
      </c>
      <c r="G76" s="108">
        <f>G58-(23+23)</f>
        <v>2303</v>
      </c>
      <c r="H76" s="155"/>
    </row>
    <row r="77" spans="1:8" ht="15.75" customHeight="1">
      <c r="A77" s="54"/>
      <c r="B77" s="52"/>
      <c r="C77" s="63"/>
      <c r="D77" s="73"/>
      <c r="E77" s="84"/>
      <c r="F77" s="93" t="s">
        <v>64</v>
      </c>
      <c r="G77" s="108"/>
      <c r="H77" s="155"/>
    </row>
    <row r="78" spans="1:8" ht="15.75" customHeight="1">
      <c r="A78" s="53" t="s">
        <v>154</v>
      </c>
      <c r="B78" s="51">
        <v>3212</v>
      </c>
      <c r="C78" s="62" t="s">
        <v>247</v>
      </c>
      <c r="D78" s="73"/>
      <c r="E78" s="84"/>
      <c r="F78" s="91" t="s">
        <v>111</v>
      </c>
      <c r="G78" s="108">
        <f>G60-(23+23)</f>
        <v>2303</v>
      </c>
      <c r="H78" s="155"/>
    </row>
    <row r="79" spans="1:8" ht="15.75" customHeight="1">
      <c r="A79" s="54"/>
      <c r="B79" s="52"/>
      <c r="C79" s="63"/>
      <c r="D79" s="73"/>
      <c r="E79" s="85"/>
      <c r="F79" s="91" t="s">
        <v>64</v>
      </c>
      <c r="G79" s="108"/>
      <c r="H79" s="156"/>
    </row>
    <row r="80" spans="1:8" ht="15.75" customHeight="1">
      <c r="A80" s="53" t="s">
        <v>154</v>
      </c>
      <c r="B80" s="51">
        <v>3301</v>
      </c>
      <c r="C80" s="62" t="s">
        <v>336</v>
      </c>
      <c r="D80" s="73"/>
      <c r="E80" s="83"/>
      <c r="F80" s="92" t="s">
        <v>254</v>
      </c>
      <c r="G80" s="100">
        <f>G56/30.4</f>
        <v>77.26973684210526</v>
      </c>
      <c r="H80" s="157" t="s">
        <v>76</v>
      </c>
    </row>
    <row r="81" spans="1:8" ht="15.75" customHeight="1">
      <c r="A81" s="54"/>
      <c r="B81" s="52"/>
      <c r="C81" s="63"/>
      <c r="D81" s="73"/>
      <c r="E81" s="84"/>
      <c r="F81" s="91" t="s">
        <v>263</v>
      </c>
      <c r="G81" s="101"/>
      <c r="H81" s="155"/>
    </row>
    <row r="82" spans="1:8" ht="15.75" customHeight="1">
      <c r="A82" s="53" t="s">
        <v>154</v>
      </c>
      <c r="B82" s="51">
        <v>3302</v>
      </c>
      <c r="C82" s="62" t="s">
        <v>322</v>
      </c>
      <c r="D82" s="73"/>
      <c r="E82" s="84"/>
      <c r="F82" s="92" t="s">
        <v>255</v>
      </c>
      <c r="G82" s="100">
        <f>G58/30.4</f>
        <v>77.26973684210526</v>
      </c>
      <c r="H82" s="155"/>
    </row>
    <row r="83" spans="1:8" ht="15.75" customHeight="1">
      <c r="A83" s="54"/>
      <c r="B83" s="52"/>
      <c r="C83" s="63"/>
      <c r="D83" s="73"/>
      <c r="E83" s="84"/>
      <c r="F83" s="91" t="s">
        <v>263</v>
      </c>
      <c r="G83" s="101"/>
      <c r="H83" s="155"/>
    </row>
    <row r="84" spans="1:8" ht="15.75" customHeight="1">
      <c r="A84" s="53" t="s">
        <v>154</v>
      </c>
      <c r="B84" s="51">
        <v>3303</v>
      </c>
      <c r="C84" s="62" t="s">
        <v>45</v>
      </c>
      <c r="D84" s="73"/>
      <c r="E84" s="84"/>
      <c r="F84" s="92" t="s">
        <v>111</v>
      </c>
      <c r="G84" s="100">
        <f>G60/30.4</f>
        <v>77.26973684210526</v>
      </c>
      <c r="H84" s="155"/>
    </row>
    <row r="85" spans="1:8" ht="15.75" customHeight="1">
      <c r="A85" s="54"/>
      <c r="B85" s="52"/>
      <c r="C85" s="63"/>
      <c r="D85" s="73"/>
      <c r="E85" s="85"/>
      <c r="F85" s="91" t="s">
        <v>263</v>
      </c>
      <c r="G85" s="101"/>
      <c r="H85" s="156"/>
    </row>
    <row r="86" spans="1:8" ht="15.75" customHeight="1">
      <c r="A86" s="53" t="s">
        <v>154</v>
      </c>
      <c r="B86" s="51">
        <v>3304</v>
      </c>
      <c r="C86" s="140" t="s">
        <v>337</v>
      </c>
      <c r="D86" s="73"/>
      <c r="E86" s="83" t="s">
        <v>323</v>
      </c>
      <c r="F86" s="92" t="s">
        <v>254</v>
      </c>
      <c r="G86" s="100">
        <f>G80*0.99</f>
        <v>76.497039473684211</v>
      </c>
      <c r="H86" s="157" t="s">
        <v>76</v>
      </c>
    </row>
    <row r="87" spans="1:8" ht="15.75" customHeight="1">
      <c r="A87" s="54"/>
      <c r="B87" s="52"/>
      <c r="C87" s="141"/>
      <c r="D87" s="73"/>
      <c r="E87" s="84"/>
      <c r="F87" s="91" t="s">
        <v>263</v>
      </c>
      <c r="G87" s="101"/>
      <c r="H87" s="155"/>
    </row>
    <row r="88" spans="1:8" ht="15.75" customHeight="1">
      <c r="A88" s="53" t="s">
        <v>154</v>
      </c>
      <c r="B88" s="51">
        <v>3305</v>
      </c>
      <c r="C88" s="140" t="s">
        <v>338</v>
      </c>
      <c r="D88" s="73"/>
      <c r="E88" s="84"/>
      <c r="F88" s="92" t="s">
        <v>255</v>
      </c>
      <c r="G88" s="100">
        <f>G82*0.99</f>
        <v>76.497039473684211</v>
      </c>
      <c r="H88" s="155"/>
    </row>
    <row r="89" spans="1:8" ht="15.75" customHeight="1">
      <c r="A89" s="54"/>
      <c r="B89" s="52"/>
      <c r="C89" s="141"/>
      <c r="D89" s="73"/>
      <c r="E89" s="84"/>
      <c r="F89" s="91" t="s">
        <v>263</v>
      </c>
      <c r="G89" s="101"/>
      <c r="H89" s="155"/>
    </row>
    <row r="90" spans="1:8" ht="15.75" customHeight="1">
      <c r="A90" s="53" t="s">
        <v>154</v>
      </c>
      <c r="B90" s="51">
        <v>3306</v>
      </c>
      <c r="C90" s="140" t="s">
        <v>172</v>
      </c>
      <c r="D90" s="73"/>
      <c r="E90" s="84"/>
      <c r="F90" s="92" t="s">
        <v>111</v>
      </c>
      <c r="G90" s="100">
        <f>G84*0.99</f>
        <v>76.497039473684211</v>
      </c>
      <c r="H90" s="155"/>
    </row>
    <row r="91" spans="1:8" ht="15.75" customHeight="1">
      <c r="A91" s="54"/>
      <c r="B91" s="52"/>
      <c r="C91" s="141"/>
      <c r="D91" s="73"/>
      <c r="E91" s="85"/>
      <c r="F91" s="91" t="s">
        <v>263</v>
      </c>
      <c r="G91" s="101"/>
      <c r="H91" s="156"/>
    </row>
    <row r="92" spans="1:8" ht="15.75" customHeight="1">
      <c r="A92" s="53" t="s">
        <v>154</v>
      </c>
      <c r="B92" s="51">
        <v>3307</v>
      </c>
      <c r="C92" s="140" t="str">
        <v>訪問型独自サービスⅡ/3・日割・業務計画減算　1割負担</v>
      </c>
      <c r="D92" s="73"/>
      <c r="E92" s="83" t="s">
        <v>140</v>
      </c>
      <c r="F92" s="92" t="s">
        <v>254</v>
      </c>
      <c r="G92" s="108">
        <f>ROUND($G$80*0.99,0)</f>
        <v>76</v>
      </c>
      <c r="H92" s="157" t="s">
        <v>76</v>
      </c>
    </row>
    <row r="93" spans="1:8" ht="15.75" customHeight="1">
      <c r="A93" s="54"/>
      <c r="B93" s="52"/>
      <c r="C93" s="141"/>
      <c r="D93" s="73"/>
      <c r="E93" s="84"/>
      <c r="F93" s="91" t="s">
        <v>263</v>
      </c>
      <c r="G93" s="108"/>
      <c r="H93" s="155"/>
    </row>
    <row r="94" spans="1:8" ht="15.75" customHeight="1">
      <c r="A94" s="53" t="s">
        <v>154</v>
      </c>
      <c r="B94" s="51">
        <v>3308</v>
      </c>
      <c r="C94" s="140" t="str">
        <v>訪問型独自サービスⅡ/3・日割・業務計画減算　2割負担</v>
      </c>
      <c r="D94" s="73"/>
      <c r="E94" s="84"/>
      <c r="F94" s="92" t="s">
        <v>255</v>
      </c>
      <c r="G94" s="145">
        <f>ROUND($G$82*0.99,0)</f>
        <v>76</v>
      </c>
      <c r="H94" s="155"/>
    </row>
    <row r="95" spans="1:8" ht="15.75" customHeight="1">
      <c r="A95" s="54"/>
      <c r="B95" s="52"/>
      <c r="C95" s="141"/>
      <c r="D95" s="73"/>
      <c r="E95" s="84"/>
      <c r="F95" s="91" t="s">
        <v>263</v>
      </c>
      <c r="G95" s="103"/>
      <c r="H95" s="155"/>
    </row>
    <row r="96" spans="1:8" ht="15.75" customHeight="1">
      <c r="A96" s="53" t="s">
        <v>154</v>
      </c>
      <c r="B96" s="51">
        <v>3309</v>
      </c>
      <c r="C96" s="140" t="str">
        <v>訪問型独自サービスⅡ/3・日割・業務計画減算　3割負担</v>
      </c>
      <c r="D96" s="73"/>
      <c r="E96" s="84"/>
      <c r="F96" s="92" t="s">
        <v>111</v>
      </c>
      <c r="G96" s="102">
        <f>ROUND($G$84*0.99,0)</f>
        <v>76</v>
      </c>
      <c r="H96" s="155"/>
    </row>
    <row r="97" spans="1:8" ht="15.75" customHeight="1">
      <c r="A97" s="54"/>
      <c r="B97" s="52"/>
      <c r="C97" s="141"/>
      <c r="D97" s="73"/>
      <c r="E97" s="85"/>
      <c r="F97" s="91" t="s">
        <v>263</v>
      </c>
      <c r="G97" s="145"/>
      <c r="H97" s="156"/>
    </row>
    <row r="98" spans="1:8" ht="15.75" customHeight="1">
      <c r="A98" s="53" t="s">
        <v>154</v>
      </c>
      <c r="B98" s="51">
        <v>3310</v>
      </c>
      <c r="C98" s="140" t="s">
        <v>388</v>
      </c>
      <c r="D98" s="73"/>
      <c r="E98" s="86" t="s">
        <v>413</v>
      </c>
      <c r="F98" s="92" t="s">
        <v>254</v>
      </c>
      <c r="G98" s="108">
        <f>G80-(1+1)</f>
        <v>75.26973684210526</v>
      </c>
      <c r="H98" s="157" t="s">
        <v>76</v>
      </c>
    </row>
    <row r="99" spans="1:8" ht="15.75" customHeight="1">
      <c r="A99" s="54"/>
      <c r="B99" s="52"/>
      <c r="C99" s="141"/>
      <c r="D99" s="73"/>
      <c r="E99" s="84"/>
      <c r="F99" s="91" t="s">
        <v>263</v>
      </c>
      <c r="G99" s="108"/>
      <c r="H99" s="155"/>
    </row>
    <row r="100" spans="1:8" ht="15.75" customHeight="1">
      <c r="A100" s="53" t="s">
        <v>154</v>
      </c>
      <c r="B100" s="51">
        <v>3311</v>
      </c>
      <c r="C100" s="140" t="s">
        <v>405</v>
      </c>
      <c r="D100" s="73"/>
      <c r="E100" s="84"/>
      <c r="F100" s="92" t="s">
        <v>255</v>
      </c>
      <c r="G100" s="108">
        <f>G82-(1+1)</f>
        <v>75.26973684210526</v>
      </c>
      <c r="H100" s="155"/>
    </row>
    <row r="101" spans="1:8" ht="15.75" customHeight="1">
      <c r="A101" s="54"/>
      <c r="B101" s="52"/>
      <c r="C101" s="141"/>
      <c r="D101" s="73"/>
      <c r="E101" s="84"/>
      <c r="F101" s="91" t="s">
        <v>263</v>
      </c>
      <c r="G101" s="108"/>
      <c r="H101" s="155"/>
    </row>
    <row r="102" spans="1:8" ht="15.75" customHeight="1">
      <c r="A102" s="53" t="s">
        <v>154</v>
      </c>
      <c r="B102" s="51">
        <v>3312</v>
      </c>
      <c r="C102" s="140" t="s">
        <v>229</v>
      </c>
      <c r="D102" s="73"/>
      <c r="E102" s="84"/>
      <c r="F102" s="92" t="s">
        <v>111</v>
      </c>
      <c r="G102" s="108">
        <f>G84-(1+1)</f>
        <v>75.26973684210526</v>
      </c>
      <c r="H102" s="155"/>
    </row>
    <row r="103" spans="1:8" ht="15.75" customHeight="1">
      <c r="A103" s="55"/>
      <c r="B103" s="60"/>
      <c r="C103" s="142"/>
      <c r="D103" s="74"/>
      <c r="E103" s="85"/>
      <c r="F103" s="94" t="s">
        <v>263</v>
      </c>
      <c r="G103" s="108"/>
      <c r="H103" s="158"/>
    </row>
    <row r="104" spans="1:8" ht="15.75" customHeight="1">
      <c r="A104" s="56" t="s">
        <v>154</v>
      </c>
      <c r="B104" s="61">
        <v>3401</v>
      </c>
      <c r="C104" s="143" t="s">
        <v>343</v>
      </c>
      <c r="D104" s="76" t="s">
        <v>11</v>
      </c>
      <c r="E104" s="83"/>
      <c r="F104" s="90" t="s">
        <v>256</v>
      </c>
      <c r="G104" s="112">
        <v>3727</v>
      </c>
      <c r="H104" s="159" t="s">
        <v>1</v>
      </c>
    </row>
    <row r="105" spans="1:8" ht="15.75" customHeight="1">
      <c r="A105" s="54"/>
      <c r="B105" s="52"/>
      <c r="C105" s="63"/>
      <c r="D105" s="77"/>
      <c r="E105" s="84"/>
      <c r="F105" s="91" t="s">
        <v>392</v>
      </c>
      <c r="G105" s="101"/>
      <c r="H105" s="155"/>
    </row>
    <row r="106" spans="1:8" ht="15.75" customHeight="1">
      <c r="A106" s="53" t="s">
        <v>154</v>
      </c>
      <c r="B106" s="51">
        <v>3402</v>
      </c>
      <c r="C106" s="62" t="s">
        <v>344</v>
      </c>
      <c r="D106" s="77"/>
      <c r="E106" s="84"/>
      <c r="F106" s="92" t="s">
        <v>153</v>
      </c>
      <c r="G106" s="100">
        <v>3727</v>
      </c>
      <c r="H106" s="155"/>
    </row>
    <row r="107" spans="1:8" ht="15.75" customHeight="1">
      <c r="A107" s="54"/>
      <c r="B107" s="52"/>
      <c r="C107" s="63"/>
      <c r="D107" s="77"/>
      <c r="E107" s="84"/>
      <c r="F107" s="91" t="s">
        <v>392</v>
      </c>
      <c r="G107" s="101"/>
      <c r="H107" s="155"/>
    </row>
    <row r="108" spans="1:8" ht="15.75" customHeight="1">
      <c r="A108" s="53" t="s">
        <v>154</v>
      </c>
      <c r="B108" s="51">
        <v>3403</v>
      </c>
      <c r="C108" s="62" t="s">
        <v>345</v>
      </c>
      <c r="D108" s="77"/>
      <c r="E108" s="84"/>
      <c r="F108" s="90" t="s">
        <v>257</v>
      </c>
      <c r="G108" s="100">
        <v>3727</v>
      </c>
      <c r="H108" s="155"/>
    </row>
    <row r="109" spans="1:8" ht="15.75" customHeight="1">
      <c r="A109" s="54"/>
      <c r="B109" s="52"/>
      <c r="C109" s="63"/>
      <c r="D109" s="77"/>
      <c r="E109" s="85"/>
      <c r="F109" s="94" t="s">
        <v>392</v>
      </c>
      <c r="G109" s="101"/>
      <c r="H109" s="156"/>
    </row>
    <row r="110" spans="1:8" ht="15.75" customHeight="1">
      <c r="A110" s="53" t="s">
        <v>154</v>
      </c>
      <c r="B110" s="51">
        <v>3404</v>
      </c>
      <c r="C110" s="62" t="s">
        <v>304</v>
      </c>
      <c r="D110" s="77"/>
      <c r="E110" s="83" t="s">
        <v>323</v>
      </c>
      <c r="F110" s="90" t="s">
        <v>256</v>
      </c>
      <c r="G110" s="100">
        <f>G104*0.99</f>
        <v>3689.73</v>
      </c>
      <c r="H110" s="157" t="s">
        <v>1</v>
      </c>
    </row>
    <row r="111" spans="1:8" ht="15.75" customHeight="1">
      <c r="A111" s="54"/>
      <c r="B111" s="52"/>
      <c r="C111" s="63"/>
      <c r="D111" s="77"/>
      <c r="E111" s="84"/>
      <c r="F111" s="91" t="s">
        <v>392</v>
      </c>
      <c r="G111" s="101"/>
      <c r="H111" s="155"/>
    </row>
    <row r="112" spans="1:8" ht="15.75" customHeight="1">
      <c r="A112" s="53" t="s">
        <v>154</v>
      </c>
      <c r="B112" s="51">
        <v>3405</v>
      </c>
      <c r="C112" s="62" t="s">
        <v>223</v>
      </c>
      <c r="D112" s="77"/>
      <c r="E112" s="84"/>
      <c r="F112" s="92" t="s">
        <v>153</v>
      </c>
      <c r="G112" s="100">
        <f>G106*0.99</f>
        <v>3689.73</v>
      </c>
      <c r="H112" s="155"/>
    </row>
    <row r="113" spans="1:8" ht="15.75" customHeight="1">
      <c r="A113" s="54"/>
      <c r="B113" s="52"/>
      <c r="C113" s="63"/>
      <c r="D113" s="77"/>
      <c r="E113" s="84"/>
      <c r="F113" s="91" t="s">
        <v>392</v>
      </c>
      <c r="G113" s="101"/>
      <c r="H113" s="155"/>
    </row>
    <row r="114" spans="1:8" ht="15.75" customHeight="1">
      <c r="A114" s="53" t="s">
        <v>154</v>
      </c>
      <c r="B114" s="51">
        <v>3406</v>
      </c>
      <c r="C114" s="62" t="s">
        <v>159</v>
      </c>
      <c r="D114" s="77"/>
      <c r="E114" s="84"/>
      <c r="F114" s="90" t="s">
        <v>257</v>
      </c>
      <c r="G114" s="100">
        <f>G108*0.99</f>
        <v>3689.73</v>
      </c>
      <c r="H114" s="155"/>
    </row>
    <row r="115" spans="1:8" ht="15.75" customHeight="1">
      <c r="A115" s="54"/>
      <c r="B115" s="52"/>
      <c r="C115" s="63"/>
      <c r="D115" s="77"/>
      <c r="E115" s="85"/>
      <c r="F115" s="94" t="s">
        <v>392</v>
      </c>
      <c r="G115" s="101"/>
      <c r="H115" s="156"/>
    </row>
    <row r="116" spans="1:8" ht="15.75" customHeight="1">
      <c r="A116" s="53" t="s">
        <v>154</v>
      </c>
      <c r="B116" s="51">
        <v>3407</v>
      </c>
      <c r="C116" s="62" t="str">
        <v>訪問型独自サービスⅢ/3・業務計画減算　1割負担</v>
      </c>
      <c r="D116" s="77"/>
      <c r="E116" s="83" t="s">
        <v>140</v>
      </c>
      <c r="F116" s="90" t="s">
        <v>256</v>
      </c>
      <c r="G116" s="108">
        <f>ROUND($G$104*0.99,0)</f>
        <v>3690</v>
      </c>
      <c r="H116" s="157" t="s">
        <v>1</v>
      </c>
    </row>
    <row r="117" spans="1:8" ht="15.75" customHeight="1">
      <c r="A117" s="54"/>
      <c r="B117" s="52"/>
      <c r="C117" s="63"/>
      <c r="D117" s="77"/>
      <c r="E117" s="84"/>
      <c r="F117" s="91" t="s">
        <v>392</v>
      </c>
      <c r="G117" s="108"/>
      <c r="H117" s="155"/>
    </row>
    <row r="118" spans="1:8" ht="15.75" customHeight="1">
      <c r="A118" s="53" t="s">
        <v>154</v>
      </c>
      <c r="B118" s="51">
        <v>3408</v>
      </c>
      <c r="C118" s="62" t="str">
        <v>訪問型独自サービスⅢ/3・業務計画減算　2割負担</v>
      </c>
      <c r="D118" s="77"/>
      <c r="E118" s="84"/>
      <c r="F118" s="92" t="s">
        <v>153</v>
      </c>
      <c r="G118" s="145">
        <f>ROUND($G$104*0.99,0)</f>
        <v>3690</v>
      </c>
      <c r="H118" s="155"/>
    </row>
    <row r="119" spans="1:8" ht="15.75" customHeight="1">
      <c r="A119" s="54"/>
      <c r="B119" s="52"/>
      <c r="C119" s="63"/>
      <c r="D119" s="77"/>
      <c r="E119" s="84"/>
      <c r="F119" s="91" t="s">
        <v>392</v>
      </c>
      <c r="G119" s="103"/>
      <c r="H119" s="155"/>
    </row>
    <row r="120" spans="1:8" ht="15.75" customHeight="1">
      <c r="A120" s="53" t="s">
        <v>154</v>
      </c>
      <c r="B120" s="51">
        <v>3409</v>
      </c>
      <c r="C120" s="62" t="str">
        <v>訪問型独自サービスⅢ/3・業務計画減算　3割負担</v>
      </c>
      <c r="D120" s="77"/>
      <c r="E120" s="84"/>
      <c r="F120" s="90" t="s">
        <v>257</v>
      </c>
      <c r="G120" s="102">
        <f>ROUND($G$104*0.99,0)</f>
        <v>3690</v>
      </c>
      <c r="H120" s="155"/>
    </row>
    <row r="121" spans="1:8" ht="15.75" customHeight="1">
      <c r="A121" s="54"/>
      <c r="B121" s="52"/>
      <c r="C121" s="63"/>
      <c r="D121" s="77"/>
      <c r="E121" s="85"/>
      <c r="F121" s="94" t="s">
        <v>392</v>
      </c>
      <c r="G121" s="145"/>
      <c r="H121" s="156"/>
    </row>
    <row r="122" spans="1:8" ht="15.75" customHeight="1">
      <c r="A122" s="53" t="s">
        <v>154</v>
      </c>
      <c r="B122" s="51">
        <v>3410</v>
      </c>
      <c r="C122" s="62" t="s">
        <v>270</v>
      </c>
      <c r="D122" s="77"/>
      <c r="E122" s="86" t="s">
        <v>124</v>
      </c>
      <c r="F122" s="90" t="s">
        <v>256</v>
      </c>
      <c r="G122" s="108">
        <f>G104-(37+37)</f>
        <v>3653</v>
      </c>
      <c r="H122" s="157" t="s">
        <v>1</v>
      </c>
    </row>
    <row r="123" spans="1:8" ht="15.75" customHeight="1">
      <c r="A123" s="54"/>
      <c r="B123" s="52"/>
      <c r="C123" s="63"/>
      <c r="D123" s="77"/>
      <c r="E123" s="84"/>
      <c r="F123" s="91" t="s">
        <v>392</v>
      </c>
      <c r="G123" s="108"/>
      <c r="H123" s="155"/>
    </row>
    <row r="124" spans="1:8" ht="15.75" customHeight="1">
      <c r="A124" s="53" t="s">
        <v>154</v>
      </c>
      <c r="B124" s="51">
        <v>3411</v>
      </c>
      <c r="C124" s="62" t="s">
        <v>37</v>
      </c>
      <c r="D124" s="77"/>
      <c r="E124" s="84"/>
      <c r="F124" s="92" t="s">
        <v>153</v>
      </c>
      <c r="G124" s="108">
        <f>G106-(37+37)</f>
        <v>3653</v>
      </c>
      <c r="H124" s="155"/>
    </row>
    <row r="125" spans="1:8" ht="15.75" customHeight="1">
      <c r="A125" s="54"/>
      <c r="B125" s="52"/>
      <c r="C125" s="63"/>
      <c r="D125" s="77"/>
      <c r="E125" s="84"/>
      <c r="F125" s="91" t="s">
        <v>392</v>
      </c>
      <c r="G125" s="108"/>
      <c r="H125" s="155"/>
    </row>
    <row r="126" spans="1:8" ht="15.75" customHeight="1">
      <c r="A126" s="53" t="s">
        <v>154</v>
      </c>
      <c r="B126" s="51">
        <v>3412</v>
      </c>
      <c r="C126" s="62" t="s">
        <v>55</v>
      </c>
      <c r="D126" s="77"/>
      <c r="E126" s="84"/>
      <c r="F126" s="90" t="s">
        <v>257</v>
      </c>
      <c r="G126" s="108">
        <f>G108-(37+37)</f>
        <v>3653</v>
      </c>
      <c r="H126" s="155"/>
    </row>
    <row r="127" spans="1:8" ht="15.75" customHeight="1">
      <c r="A127" s="54"/>
      <c r="B127" s="52"/>
      <c r="C127" s="63"/>
      <c r="D127" s="77"/>
      <c r="E127" s="85"/>
      <c r="F127" s="94" t="s">
        <v>392</v>
      </c>
      <c r="G127" s="108"/>
      <c r="H127" s="156"/>
    </row>
    <row r="128" spans="1:8" ht="15.75" customHeight="1">
      <c r="A128" s="53" t="s">
        <v>154</v>
      </c>
      <c r="B128" s="51">
        <v>3501</v>
      </c>
      <c r="C128" s="62" t="s">
        <v>347</v>
      </c>
      <c r="D128" s="77"/>
      <c r="E128" s="83"/>
      <c r="F128" s="91" t="s">
        <v>256</v>
      </c>
      <c r="G128" s="100">
        <f>G104/30.4</f>
        <v>122.59868421052632</v>
      </c>
      <c r="H128" s="157" t="s">
        <v>76</v>
      </c>
    </row>
    <row r="129" spans="1:8" ht="15.75" customHeight="1">
      <c r="A129" s="54"/>
      <c r="B129" s="52"/>
      <c r="C129" s="63"/>
      <c r="D129" s="77"/>
      <c r="E129" s="84"/>
      <c r="F129" s="91" t="s">
        <v>392</v>
      </c>
      <c r="G129" s="101"/>
      <c r="H129" s="155"/>
    </row>
    <row r="130" spans="1:8" ht="15.75" customHeight="1">
      <c r="A130" s="53" t="s">
        <v>154</v>
      </c>
      <c r="B130" s="51">
        <v>3502</v>
      </c>
      <c r="C130" s="62" t="s">
        <v>198</v>
      </c>
      <c r="D130" s="77"/>
      <c r="E130" s="84"/>
      <c r="F130" s="92" t="s">
        <v>153</v>
      </c>
      <c r="G130" s="100">
        <f>G106/30.4</f>
        <v>122.59868421052632</v>
      </c>
      <c r="H130" s="155"/>
    </row>
    <row r="131" spans="1:8" ht="15.75" customHeight="1">
      <c r="A131" s="54"/>
      <c r="B131" s="52"/>
      <c r="C131" s="63"/>
      <c r="D131" s="77"/>
      <c r="E131" s="84"/>
      <c r="F131" s="91" t="s">
        <v>392</v>
      </c>
      <c r="G131" s="101"/>
      <c r="H131" s="155"/>
    </row>
    <row r="132" spans="1:8" ht="15.75" customHeight="1">
      <c r="A132" s="53" t="s">
        <v>154</v>
      </c>
      <c r="B132" s="51">
        <v>3503</v>
      </c>
      <c r="C132" s="62" t="s">
        <v>348</v>
      </c>
      <c r="D132" s="77"/>
      <c r="E132" s="84"/>
      <c r="F132" s="90" t="s">
        <v>257</v>
      </c>
      <c r="G132" s="100">
        <f>G108/30.4</f>
        <v>122.59868421052632</v>
      </c>
      <c r="H132" s="155"/>
    </row>
    <row r="133" spans="1:8" ht="15.75" customHeight="1">
      <c r="A133" s="54"/>
      <c r="B133" s="52"/>
      <c r="C133" s="63"/>
      <c r="D133" s="77"/>
      <c r="E133" s="85"/>
      <c r="F133" s="94" t="s">
        <v>392</v>
      </c>
      <c r="G133" s="101"/>
      <c r="H133" s="156"/>
    </row>
    <row r="134" spans="1:8" ht="15.75" customHeight="1">
      <c r="A134" s="53" t="s">
        <v>154</v>
      </c>
      <c r="B134" s="51">
        <v>3504</v>
      </c>
      <c r="C134" s="140" t="s">
        <v>349</v>
      </c>
      <c r="D134" s="77"/>
      <c r="E134" s="83" t="s">
        <v>323</v>
      </c>
      <c r="F134" s="91" t="s">
        <v>256</v>
      </c>
      <c r="G134" s="100">
        <v>122</v>
      </c>
      <c r="H134" s="157" t="s">
        <v>76</v>
      </c>
    </row>
    <row r="135" spans="1:8" ht="15.75" customHeight="1">
      <c r="A135" s="54"/>
      <c r="B135" s="52"/>
      <c r="C135" s="141"/>
      <c r="D135" s="77"/>
      <c r="E135" s="84"/>
      <c r="F135" s="91" t="s">
        <v>392</v>
      </c>
      <c r="G135" s="101"/>
      <c r="H135" s="155"/>
    </row>
    <row r="136" spans="1:8" ht="15.75" customHeight="1">
      <c r="A136" s="53" t="s">
        <v>154</v>
      </c>
      <c r="B136" s="51">
        <v>3505</v>
      </c>
      <c r="C136" s="140" t="s">
        <v>350</v>
      </c>
      <c r="D136" s="77"/>
      <c r="E136" s="84"/>
      <c r="F136" s="92" t="s">
        <v>153</v>
      </c>
      <c r="G136" s="100">
        <v>122</v>
      </c>
      <c r="H136" s="155"/>
    </row>
    <row r="137" spans="1:8" ht="15.75" customHeight="1">
      <c r="A137" s="54"/>
      <c r="B137" s="52"/>
      <c r="C137" s="141"/>
      <c r="D137" s="77"/>
      <c r="E137" s="84"/>
      <c r="F137" s="91" t="s">
        <v>392</v>
      </c>
      <c r="G137" s="101"/>
      <c r="H137" s="155"/>
    </row>
    <row r="138" spans="1:8" ht="15.75" customHeight="1">
      <c r="A138" s="53" t="s">
        <v>154</v>
      </c>
      <c r="B138" s="51">
        <v>3506</v>
      </c>
      <c r="C138" s="140" t="s">
        <v>351</v>
      </c>
      <c r="D138" s="77"/>
      <c r="E138" s="84"/>
      <c r="F138" s="90" t="s">
        <v>257</v>
      </c>
      <c r="G138" s="100">
        <v>122</v>
      </c>
      <c r="H138" s="155"/>
    </row>
    <row r="139" spans="1:8" ht="15.75" customHeight="1">
      <c r="A139" s="54"/>
      <c r="B139" s="52"/>
      <c r="C139" s="141"/>
      <c r="D139" s="77"/>
      <c r="E139" s="85"/>
      <c r="F139" s="94" t="s">
        <v>392</v>
      </c>
      <c r="G139" s="101"/>
      <c r="H139" s="156"/>
    </row>
    <row r="140" spans="1:8" ht="15.75" customHeight="1">
      <c r="A140" s="53" t="s">
        <v>154</v>
      </c>
      <c r="B140" s="51">
        <v>3507</v>
      </c>
      <c r="C140" s="140" t="str">
        <v>訪問型独自サービスⅢ/3・日割・業務計画減算　1割負担</v>
      </c>
      <c r="D140" s="77"/>
      <c r="E140" s="83" t="s">
        <v>140</v>
      </c>
      <c r="F140" s="91" t="s">
        <v>256</v>
      </c>
      <c r="G140" s="108">
        <v>122</v>
      </c>
      <c r="H140" s="157" t="s">
        <v>76</v>
      </c>
    </row>
    <row r="141" spans="1:8" ht="15.75" customHeight="1">
      <c r="A141" s="54"/>
      <c r="B141" s="52"/>
      <c r="C141" s="141"/>
      <c r="D141" s="77"/>
      <c r="E141" s="84"/>
      <c r="F141" s="91" t="s">
        <v>392</v>
      </c>
      <c r="G141" s="108"/>
      <c r="H141" s="155"/>
    </row>
    <row r="142" spans="1:8" ht="15.75" customHeight="1">
      <c r="A142" s="53" t="s">
        <v>154</v>
      </c>
      <c r="B142" s="51">
        <v>3508</v>
      </c>
      <c r="C142" s="140" t="str">
        <v>訪問型独自サービスⅢ/3・日割・業務計画減算　2割負担</v>
      </c>
      <c r="D142" s="77"/>
      <c r="E142" s="84"/>
      <c r="F142" s="92" t="s">
        <v>153</v>
      </c>
      <c r="G142" s="145">
        <v>122</v>
      </c>
      <c r="H142" s="155"/>
    </row>
    <row r="143" spans="1:8" ht="15.75" customHeight="1">
      <c r="A143" s="54"/>
      <c r="B143" s="52"/>
      <c r="C143" s="141"/>
      <c r="D143" s="77"/>
      <c r="E143" s="84"/>
      <c r="F143" s="91" t="s">
        <v>392</v>
      </c>
      <c r="G143" s="103"/>
      <c r="H143" s="155"/>
    </row>
    <row r="144" spans="1:8" ht="15.75" customHeight="1">
      <c r="A144" s="53" t="s">
        <v>154</v>
      </c>
      <c r="B144" s="51">
        <v>3509</v>
      </c>
      <c r="C144" s="140" t="str">
        <v>訪問型独自サービスⅢ/3・日割・業務計画減算　3割負担</v>
      </c>
      <c r="D144" s="77"/>
      <c r="E144" s="84"/>
      <c r="F144" s="90" t="s">
        <v>257</v>
      </c>
      <c r="G144" s="102">
        <v>122</v>
      </c>
      <c r="H144" s="155"/>
    </row>
    <row r="145" spans="1:8" ht="15.75" customHeight="1">
      <c r="A145" s="54"/>
      <c r="B145" s="52"/>
      <c r="C145" s="141"/>
      <c r="D145" s="77"/>
      <c r="E145" s="85"/>
      <c r="F145" s="94" t="s">
        <v>392</v>
      </c>
      <c r="G145" s="145"/>
      <c r="H145" s="156"/>
    </row>
    <row r="146" spans="1:8" ht="15.75" customHeight="1">
      <c r="A146" s="53" t="s">
        <v>154</v>
      </c>
      <c r="B146" s="51">
        <v>3510</v>
      </c>
      <c r="C146" s="140" t="s">
        <v>178</v>
      </c>
      <c r="D146" s="77"/>
      <c r="E146" s="86" t="s">
        <v>308</v>
      </c>
      <c r="F146" s="91" t="s">
        <v>256</v>
      </c>
      <c r="G146" s="108">
        <f>G128-(1+1)</f>
        <v>120.59868421052632</v>
      </c>
      <c r="H146" s="157" t="s">
        <v>76</v>
      </c>
    </row>
    <row r="147" spans="1:8" ht="15.75" customHeight="1">
      <c r="A147" s="54"/>
      <c r="B147" s="52"/>
      <c r="C147" s="141"/>
      <c r="D147" s="77"/>
      <c r="E147" s="84"/>
      <c r="F147" s="91" t="s">
        <v>392</v>
      </c>
      <c r="G147" s="108"/>
      <c r="H147" s="155"/>
    </row>
    <row r="148" spans="1:8" ht="15.75" customHeight="1">
      <c r="A148" s="53" t="s">
        <v>154</v>
      </c>
      <c r="B148" s="51">
        <v>3511</v>
      </c>
      <c r="C148" s="140" t="s">
        <v>438</v>
      </c>
      <c r="D148" s="77"/>
      <c r="E148" s="84"/>
      <c r="F148" s="92" t="s">
        <v>153</v>
      </c>
      <c r="G148" s="108">
        <f>G130-(1+1)</f>
        <v>120.59868421052632</v>
      </c>
      <c r="H148" s="155"/>
    </row>
    <row r="149" spans="1:8" ht="15.75" customHeight="1">
      <c r="A149" s="54"/>
      <c r="B149" s="52"/>
      <c r="C149" s="141"/>
      <c r="D149" s="77"/>
      <c r="E149" s="84"/>
      <c r="F149" s="91" t="s">
        <v>392</v>
      </c>
      <c r="G149" s="108"/>
      <c r="H149" s="155"/>
    </row>
    <row r="150" spans="1:8" ht="15.75" customHeight="1">
      <c r="A150" s="53" t="s">
        <v>154</v>
      </c>
      <c r="B150" s="51">
        <v>3512</v>
      </c>
      <c r="C150" s="140" t="s">
        <v>439</v>
      </c>
      <c r="D150" s="77"/>
      <c r="E150" s="84"/>
      <c r="F150" s="90" t="s">
        <v>257</v>
      </c>
      <c r="G150" s="108">
        <f>G132-(1+1)</f>
        <v>120.59868421052632</v>
      </c>
      <c r="H150" s="155"/>
    </row>
    <row r="151" spans="1:8" ht="15.75" customHeight="1">
      <c r="A151" s="54"/>
      <c r="B151" s="52"/>
      <c r="C151" s="141"/>
      <c r="D151" s="78"/>
      <c r="E151" s="85"/>
      <c r="F151" s="94" t="s">
        <v>392</v>
      </c>
      <c r="G151" s="108"/>
      <c r="H151" s="156"/>
    </row>
    <row r="152" spans="1:8" ht="15.75" customHeight="1">
      <c r="A152" s="51" t="s">
        <v>154</v>
      </c>
      <c r="B152" s="51">
        <v>3601</v>
      </c>
      <c r="C152" s="62" t="s">
        <v>309</v>
      </c>
      <c r="D152" s="79" t="s">
        <v>22</v>
      </c>
      <c r="E152" s="83"/>
      <c r="F152" s="90" t="s">
        <v>253</v>
      </c>
      <c r="G152" s="146">
        <v>261</v>
      </c>
      <c r="H152" s="127" t="s">
        <v>28</v>
      </c>
    </row>
    <row r="153" spans="1:8" ht="15.75" customHeight="1">
      <c r="A153" s="52"/>
      <c r="B153" s="52"/>
      <c r="C153" s="63"/>
      <c r="D153" s="77"/>
      <c r="E153" s="84"/>
      <c r="F153" s="93" t="s">
        <v>258</v>
      </c>
      <c r="G153" s="147"/>
      <c r="H153" s="128"/>
    </row>
    <row r="154" spans="1:8" ht="15.75" customHeight="1">
      <c r="A154" s="51" t="s">
        <v>154</v>
      </c>
      <c r="B154" s="51">
        <v>3602</v>
      </c>
      <c r="C154" s="62" t="s">
        <v>352</v>
      </c>
      <c r="D154" s="77"/>
      <c r="E154" s="84"/>
      <c r="F154" s="91" t="s">
        <v>251</v>
      </c>
      <c r="G154" s="146">
        <v>261</v>
      </c>
      <c r="H154" s="128"/>
    </row>
    <row r="155" spans="1:8" ht="15.75" customHeight="1">
      <c r="A155" s="52"/>
      <c r="B155" s="52"/>
      <c r="C155" s="63"/>
      <c r="D155" s="77"/>
      <c r="E155" s="84"/>
      <c r="F155" s="93" t="s">
        <v>258</v>
      </c>
      <c r="G155" s="147"/>
      <c r="H155" s="128"/>
    </row>
    <row r="156" spans="1:8" ht="15.75" customHeight="1">
      <c r="A156" s="51" t="s">
        <v>154</v>
      </c>
      <c r="B156" s="51">
        <v>3603</v>
      </c>
      <c r="C156" s="62" t="s">
        <v>353</v>
      </c>
      <c r="D156" s="77"/>
      <c r="E156" s="84"/>
      <c r="F156" s="91" t="s">
        <v>234</v>
      </c>
      <c r="G156" s="146">
        <v>261</v>
      </c>
      <c r="H156" s="128"/>
    </row>
    <row r="157" spans="1:8" ht="15.75" customHeight="1">
      <c r="A157" s="52"/>
      <c r="B157" s="52"/>
      <c r="C157" s="63"/>
      <c r="D157" s="77"/>
      <c r="E157" s="85"/>
      <c r="F157" s="91" t="s">
        <v>258</v>
      </c>
      <c r="G157" s="147"/>
      <c r="H157" s="128"/>
    </row>
    <row r="158" spans="1:8" ht="15.75" customHeight="1">
      <c r="A158" s="51" t="s">
        <v>154</v>
      </c>
      <c r="B158" s="51">
        <v>3604</v>
      </c>
      <c r="C158" s="62" t="s">
        <v>287</v>
      </c>
      <c r="D158" s="77"/>
      <c r="E158" s="83" t="s">
        <v>323</v>
      </c>
      <c r="F158" s="90" t="s">
        <v>253</v>
      </c>
      <c r="G158" s="100">
        <f>G152*0.99</f>
        <v>258.39</v>
      </c>
      <c r="H158" s="128"/>
    </row>
    <row r="159" spans="1:8" ht="15.75" customHeight="1">
      <c r="A159" s="52"/>
      <c r="B159" s="52"/>
      <c r="C159" s="63"/>
      <c r="D159" s="77"/>
      <c r="E159" s="84"/>
      <c r="F159" s="93" t="s">
        <v>258</v>
      </c>
      <c r="G159" s="101"/>
      <c r="H159" s="128"/>
    </row>
    <row r="160" spans="1:8" ht="15.75" customHeight="1">
      <c r="A160" s="51" t="s">
        <v>154</v>
      </c>
      <c r="B160" s="51">
        <v>3605</v>
      </c>
      <c r="C160" s="62" t="s">
        <v>340</v>
      </c>
      <c r="D160" s="77"/>
      <c r="E160" s="84"/>
      <c r="F160" s="91" t="s">
        <v>251</v>
      </c>
      <c r="G160" s="100">
        <f>G154*0.99</f>
        <v>258.39</v>
      </c>
      <c r="H160" s="128"/>
    </row>
    <row r="161" spans="1:8" ht="15.75" customHeight="1">
      <c r="A161" s="52"/>
      <c r="B161" s="52"/>
      <c r="C161" s="63"/>
      <c r="D161" s="77"/>
      <c r="E161" s="84"/>
      <c r="F161" s="93" t="s">
        <v>258</v>
      </c>
      <c r="G161" s="101"/>
      <c r="H161" s="128"/>
    </row>
    <row r="162" spans="1:8" ht="15.75" customHeight="1">
      <c r="A162" s="51" t="s">
        <v>154</v>
      </c>
      <c r="B162" s="51">
        <v>3606</v>
      </c>
      <c r="C162" s="62" t="s">
        <v>354</v>
      </c>
      <c r="D162" s="77"/>
      <c r="E162" s="84"/>
      <c r="F162" s="91" t="s">
        <v>234</v>
      </c>
      <c r="G162" s="100">
        <f>G156*0.99</f>
        <v>258.39</v>
      </c>
      <c r="H162" s="128"/>
    </row>
    <row r="163" spans="1:8" ht="15.75" customHeight="1">
      <c r="A163" s="52"/>
      <c r="B163" s="52"/>
      <c r="C163" s="63"/>
      <c r="D163" s="77"/>
      <c r="E163" s="85"/>
      <c r="F163" s="91" t="s">
        <v>258</v>
      </c>
      <c r="G163" s="101"/>
      <c r="H163" s="128"/>
    </row>
    <row r="164" spans="1:8" ht="15.75" customHeight="1">
      <c r="A164" s="51" t="s">
        <v>154</v>
      </c>
      <c r="B164" s="51">
        <v>3607</v>
      </c>
      <c r="C164" s="62" t="str">
        <v>訪問型独自サービスⅣ/3・業務計画減算　1割負担</v>
      </c>
      <c r="D164" s="77"/>
      <c r="E164" s="83" t="s">
        <v>140</v>
      </c>
      <c r="F164" s="90" t="s">
        <v>253</v>
      </c>
      <c r="G164" s="108">
        <f>ROUND($G$152*0.99,0)</f>
        <v>258</v>
      </c>
      <c r="H164" s="128"/>
    </row>
    <row r="165" spans="1:8" ht="15.75" customHeight="1">
      <c r="A165" s="52"/>
      <c r="B165" s="52"/>
      <c r="C165" s="63"/>
      <c r="D165" s="77"/>
      <c r="E165" s="84"/>
      <c r="F165" s="93" t="s">
        <v>258</v>
      </c>
      <c r="G165" s="108"/>
      <c r="H165" s="128"/>
    </row>
    <row r="166" spans="1:8" ht="15.75" customHeight="1">
      <c r="A166" s="51" t="s">
        <v>154</v>
      </c>
      <c r="B166" s="51">
        <v>3608</v>
      </c>
      <c r="C166" s="62" t="str">
        <v>訪問型独自サービスⅣ/3・業務計画減算　2割負担</v>
      </c>
      <c r="D166" s="77"/>
      <c r="E166" s="84"/>
      <c r="F166" s="91" t="s">
        <v>251</v>
      </c>
      <c r="G166" s="145">
        <f>ROUND($G$154*0.99,0)</f>
        <v>258</v>
      </c>
      <c r="H166" s="128"/>
    </row>
    <row r="167" spans="1:8" ht="15.75" customHeight="1">
      <c r="A167" s="52"/>
      <c r="B167" s="52"/>
      <c r="C167" s="63"/>
      <c r="D167" s="77"/>
      <c r="E167" s="84"/>
      <c r="F167" s="93" t="s">
        <v>258</v>
      </c>
      <c r="G167" s="103"/>
      <c r="H167" s="128"/>
    </row>
    <row r="168" spans="1:8" ht="15.75" customHeight="1">
      <c r="A168" s="51" t="s">
        <v>154</v>
      </c>
      <c r="B168" s="51">
        <v>3609</v>
      </c>
      <c r="C168" s="62" t="str">
        <v>訪問型独自サービスⅣ/3・業務計画減算　3割負担</v>
      </c>
      <c r="D168" s="77"/>
      <c r="E168" s="84"/>
      <c r="F168" s="91" t="s">
        <v>234</v>
      </c>
      <c r="G168" s="102">
        <f>ROUND($G$156*0.99,0)</f>
        <v>258</v>
      </c>
      <c r="H168" s="128"/>
    </row>
    <row r="169" spans="1:8" ht="15.75" customHeight="1">
      <c r="A169" s="52"/>
      <c r="B169" s="52"/>
      <c r="C169" s="63"/>
      <c r="D169" s="77"/>
      <c r="E169" s="85"/>
      <c r="F169" s="91" t="s">
        <v>258</v>
      </c>
      <c r="G169" s="145"/>
      <c r="H169" s="128"/>
    </row>
    <row r="170" spans="1:8" ht="15.75" customHeight="1">
      <c r="A170" s="51" t="s">
        <v>154</v>
      </c>
      <c r="B170" s="51">
        <v>3610</v>
      </c>
      <c r="C170" s="62" t="s">
        <v>440</v>
      </c>
      <c r="D170" s="77"/>
      <c r="E170" s="86" t="s">
        <v>397</v>
      </c>
      <c r="F170" s="90" t="s">
        <v>253</v>
      </c>
      <c r="G170" s="108">
        <f>G152-(3+3)</f>
        <v>255</v>
      </c>
      <c r="H170" s="128"/>
    </row>
    <row r="171" spans="1:8" ht="15.75" customHeight="1">
      <c r="A171" s="52"/>
      <c r="B171" s="52"/>
      <c r="C171" s="63"/>
      <c r="D171" s="77"/>
      <c r="E171" s="84"/>
      <c r="F171" s="93" t="s">
        <v>258</v>
      </c>
      <c r="G171" s="108"/>
      <c r="H171" s="128"/>
    </row>
    <row r="172" spans="1:8" ht="15.75" customHeight="1">
      <c r="A172" s="51" t="s">
        <v>154</v>
      </c>
      <c r="B172" s="51">
        <v>3611</v>
      </c>
      <c r="C172" s="62" t="s">
        <v>441</v>
      </c>
      <c r="D172" s="77"/>
      <c r="E172" s="84"/>
      <c r="F172" s="91" t="s">
        <v>251</v>
      </c>
      <c r="G172" s="108">
        <f>G154-(3+3)</f>
        <v>255</v>
      </c>
      <c r="H172" s="128"/>
    </row>
    <row r="173" spans="1:8" ht="15.75" customHeight="1">
      <c r="A173" s="52"/>
      <c r="B173" s="52"/>
      <c r="C173" s="63"/>
      <c r="D173" s="77"/>
      <c r="E173" s="84"/>
      <c r="F173" s="93" t="s">
        <v>258</v>
      </c>
      <c r="G173" s="108"/>
      <c r="H173" s="128"/>
    </row>
    <row r="174" spans="1:8" ht="15.75" customHeight="1">
      <c r="A174" s="51" t="s">
        <v>154</v>
      </c>
      <c r="B174" s="51">
        <v>3612</v>
      </c>
      <c r="C174" s="62" t="s">
        <v>442</v>
      </c>
      <c r="D174" s="77"/>
      <c r="E174" s="84"/>
      <c r="F174" s="91" t="s">
        <v>234</v>
      </c>
      <c r="G174" s="108">
        <f>G156-(3+3)</f>
        <v>255</v>
      </c>
      <c r="H174" s="128"/>
    </row>
    <row r="175" spans="1:8" ht="15.75" customHeight="1">
      <c r="A175" s="52"/>
      <c r="B175" s="52"/>
      <c r="C175" s="63"/>
      <c r="D175" s="78"/>
      <c r="E175" s="85"/>
      <c r="F175" s="91" t="s">
        <v>258</v>
      </c>
      <c r="G175" s="108"/>
      <c r="H175" s="129"/>
    </row>
    <row r="176" spans="1:8" ht="15.75" customHeight="1">
      <c r="A176" s="53" t="s">
        <v>154</v>
      </c>
      <c r="B176" s="51">
        <v>3701</v>
      </c>
      <c r="C176" s="62" t="s">
        <v>100</v>
      </c>
      <c r="D176" s="79" t="s">
        <v>23</v>
      </c>
      <c r="E176" s="83"/>
      <c r="F176" s="92" t="s">
        <v>254</v>
      </c>
      <c r="G176" s="146">
        <v>261</v>
      </c>
      <c r="H176" s="130" t="s">
        <v>28</v>
      </c>
    </row>
    <row r="177" spans="1:8" ht="15.75" customHeight="1">
      <c r="A177" s="54"/>
      <c r="B177" s="52"/>
      <c r="C177" s="63"/>
      <c r="D177" s="77"/>
      <c r="E177" s="84"/>
      <c r="F177" s="93" t="s">
        <v>102</v>
      </c>
      <c r="G177" s="147"/>
      <c r="H177" s="131"/>
    </row>
    <row r="178" spans="1:8" ht="15.75" customHeight="1">
      <c r="A178" s="53" t="s">
        <v>154</v>
      </c>
      <c r="B178" s="51">
        <v>3702</v>
      </c>
      <c r="C178" s="62" t="s">
        <v>218</v>
      </c>
      <c r="D178" s="77"/>
      <c r="E178" s="84"/>
      <c r="F178" s="91" t="s">
        <v>255</v>
      </c>
      <c r="G178" s="146">
        <v>261</v>
      </c>
      <c r="H178" s="131"/>
    </row>
    <row r="179" spans="1:8" ht="15.75" customHeight="1">
      <c r="A179" s="54"/>
      <c r="B179" s="52"/>
      <c r="C179" s="63"/>
      <c r="D179" s="77"/>
      <c r="E179" s="84"/>
      <c r="F179" s="91" t="s">
        <v>102</v>
      </c>
      <c r="G179" s="147"/>
      <c r="H179" s="131"/>
    </row>
    <row r="180" spans="1:8" ht="15.75" customHeight="1">
      <c r="A180" s="53" t="s">
        <v>154</v>
      </c>
      <c r="B180" s="51">
        <v>3703</v>
      </c>
      <c r="C180" s="62" t="s">
        <v>87</v>
      </c>
      <c r="D180" s="77"/>
      <c r="E180" s="84"/>
      <c r="F180" s="92" t="s">
        <v>111</v>
      </c>
      <c r="G180" s="146">
        <v>261</v>
      </c>
      <c r="H180" s="131"/>
    </row>
    <row r="181" spans="1:8" ht="15.75" customHeight="1">
      <c r="A181" s="54"/>
      <c r="B181" s="52"/>
      <c r="C181" s="63"/>
      <c r="D181" s="77"/>
      <c r="E181" s="85"/>
      <c r="F181" s="91" t="s">
        <v>102</v>
      </c>
      <c r="G181" s="147"/>
      <c r="H181" s="131"/>
    </row>
    <row r="182" spans="1:8" ht="15.75" customHeight="1">
      <c r="A182" s="53" t="s">
        <v>154</v>
      </c>
      <c r="B182" s="51">
        <v>3704</v>
      </c>
      <c r="C182" s="140" t="s">
        <v>375</v>
      </c>
      <c r="D182" s="77"/>
      <c r="E182" s="83" t="s">
        <v>323</v>
      </c>
      <c r="F182" s="92" t="s">
        <v>254</v>
      </c>
      <c r="G182" s="100">
        <f>G176*0.99</f>
        <v>258.39</v>
      </c>
      <c r="H182" s="131"/>
    </row>
    <row r="183" spans="1:8" ht="15.75" customHeight="1">
      <c r="A183" s="54"/>
      <c r="B183" s="52"/>
      <c r="C183" s="141"/>
      <c r="D183" s="77"/>
      <c r="E183" s="84"/>
      <c r="F183" s="93" t="s">
        <v>102</v>
      </c>
      <c r="G183" s="101"/>
      <c r="H183" s="131"/>
    </row>
    <row r="184" spans="1:8" ht="15.75" customHeight="1">
      <c r="A184" s="53" t="s">
        <v>154</v>
      </c>
      <c r="B184" s="51">
        <v>3705</v>
      </c>
      <c r="C184" s="140" t="s">
        <v>376</v>
      </c>
      <c r="D184" s="77"/>
      <c r="E184" s="84"/>
      <c r="F184" s="91" t="s">
        <v>255</v>
      </c>
      <c r="G184" s="100">
        <f>G178*0.99</f>
        <v>258.39</v>
      </c>
      <c r="H184" s="131"/>
    </row>
    <row r="185" spans="1:8" ht="15.75" customHeight="1">
      <c r="A185" s="54"/>
      <c r="B185" s="52"/>
      <c r="C185" s="141"/>
      <c r="D185" s="77"/>
      <c r="E185" s="84"/>
      <c r="F185" s="91" t="s">
        <v>102</v>
      </c>
      <c r="G185" s="101"/>
      <c r="H185" s="131"/>
    </row>
    <row r="186" spans="1:8" ht="15.75" customHeight="1">
      <c r="A186" s="53" t="s">
        <v>154</v>
      </c>
      <c r="B186" s="51">
        <v>3706</v>
      </c>
      <c r="C186" s="140" t="s">
        <v>117</v>
      </c>
      <c r="D186" s="77"/>
      <c r="E186" s="84"/>
      <c r="F186" s="92" t="s">
        <v>111</v>
      </c>
      <c r="G186" s="100">
        <f>G180*0.99</f>
        <v>258.39</v>
      </c>
      <c r="H186" s="131"/>
    </row>
    <row r="187" spans="1:8" ht="15.75" customHeight="1">
      <c r="A187" s="54"/>
      <c r="B187" s="52"/>
      <c r="C187" s="141"/>
      <c r="D187" s="77"/>
      <c r="E187" s="85"/>
      <c r="F187" s="91" t="s">
        <v>102</v>
      </c>
      <c r="G187" s="101"/>
      <c r="H187" s="131"/>
    </row>
    <row r="188" spans="1:8" ht="15.75" customHeight="1">
      <c r="A188" s="53" t="s">
        <v>154</v>
      </c>
      <c r="B188" s="51">
        <v>3707</v>
      </c>
      <c r="C188" s="140" t="str">
        <v>訪問型独自サービスⅤ/3・業務計画減算　1割負担</v>
      </c>
      <c r="D188" s="77"/>
      <c r="E188" s="83" t="s">
        <v>140</v>
      </c>
      <c r="F188" s="92" t="s">
        <v>254</v>
      </c>
      <c r="G188" s="108">
        <f>ROUND($G$176*0.99,0)</f>
        <v>258</v>
      </c>
      <c r="H188" s="131"/>
    </row>
    <row r="189" spans="1:8" ht="15.75" customHeight="1">
      <c r="A189" s="54"/>
      <c r="B189" s="52"/>
      <c r="C189" s="141"/>
      <c r="D189" s="77"/>
      <c r="E189" s="84"/>
      <c r="F189" s="93" t="s">
        <v>102</v>
      </c>
      <c r="G189" s="108"/>
      <c r="H189" s="131"/>
    </row>
    <row r="190" spans="1:8" ht="15.75" customHeight="1">
      <c r="A190" s="53" t="s">
        <v>154</v>
      </c>
      <c r="B190" s="51">
        <v>3708</v>
      </c>
      <c r="C190" s="140" t="str">
        <v>訪問型独自サービスⅤ/3・業務計画減算　2割負担</v>
      </c>
      <c r="D190" s="77"/>
      <c r="E190" s="84"/>
      <c r="F190" s="91" t="s">
        <v>255</v>
      </c>
      <c r="G190" s="145">
        <f>ROUND($G$178*0.99,0)</f>
        <v>258</v>
      </c>
      <c r="H190" s="131"/>
    </row>
    <row r="191" spans="1:8" ht="15.75" customHeight="1">
      <c r="A191" s="54"/>
      <c r="B191" s="52"/>
      <c r="C191" s="141"/>
      <c r="D191" s="77"/>
      <c r="E191" s="84"/>
      <c r="F191" s="91" t="s">
        <v>102</v>
      </c>
      <c r="G191" s="103"/>
      <c r="H191" s="131"/>
    </row>
    <row r="192" spans="1:8" ht="15.75" customHeight="1">
      <c r="A192" s="53" t="s">
        <v>154</v>
      </c>
      <c r="B192" s="51">
        <v>3709</v>
      </c>
      <c r="C192" s="140" t="str">
        <v>訪問型独自サービスⅤ/3・業務計画減算　3割負担</v>
      </c>
      <c r="D192" s="77"/>
      <c r="E192" s="84"/>
      <c r="F192" s="92" t="s">
        <v>111</v>
      </c>
      <c r="G192" s="102">
        <f>ROUND($G$180*0.99,0)</f>
        <v>258</v>
      </c>
      <c r="H192" s="131"/>
    </row>
    <row r="193" spans="1:8" ht="15.75" customHeight="1">
      <c r="A193" s="54"/>
      <c r="B193" s="52"/>
      <c r="C193" s="141"/>
      <c r="D193" s="77"/>
      <c r="E193" s="85"/>
      <c r="F193" s="91" t="s">
        <v>102</v>
      </c>
      <c r="G193" s="145"/>
      <c r="H193" s="131"/>
    </row>
    <row r="194" spans="1:8" ht="15.75" customHeight="1">
      <c r="A194" s="53" t="s">
        <v>154</v>
      </c>
      <c r="B194" s="51">
        <v>3710</v>
      </c>
      <c r="C194" s="140" t="s">
        <v>385</v>
      </c>
      <c r="D194" s="77"/>
      <c r="E194" s="86" t="s">
        <v>397</v>
      </c>
      <c r="F194" s="92" t="s">
        <v>254</v>
      </c>
      <c r="G194" s="108">
        <f>G176-(3+3)</f>
        <v>255</v>
      </c>
      <c r="H194" s="131"/>
    </row>
    <row r="195" spans="1:8" ht="15.75" customHeight="1">
      <c r="A195" s="54"/>
      <c r="B195" s="52"/>
      <c r="C195" s="141"/>
      <c r="D195" s="77"/>
      <c r="E195" s="84"/>
      <c r="F195" s="93" t="s">
        <v>102</v>
      </c>
      <c r="G195" s="108"/>
      <c r="H195" s="131"/>
    </row>
    <row r="196" spans="1:8" ht="15.75" customHeight="1">
      <c r="A196" s="53" t="s">
        <v>154</v>
      </c>
      <c r="B196" s="51">
        <v>3711</v>
      </c>
      <c r="C196" s="140" t="s">
        <v>262</v>
      </c>
      <c r="D196" s="77"/>
      <c r="E196" s="84"/>
      <c r="F196" s="91" t="s">
        <v>255</v>
      </c>
      <c r="G196" s="108">
        <f>G178-(3+3)</f>
        <v>255</v>
      </c>
      <c r="H196" s="131"/>
    </row>
    <row r="197" spans="1:8" ht="15.75" customHeight="1">
      <c r="A197" s="54"/>
      <c r="B197" s="52"/>
      <c r="C197" s="141"/>
      <c r="D197" s="77"/>
      <c r="E197" s="84"/>
      <c r="F197" s="91" t="s">
        <v>102</v>
      </c>
      <c r="G197" s="108"/>
      <c r="H197" s="131"/>
    </row>
    <row r="198" spans="1:8" ht="15.75" customHeight="1">
      <c r="A198" s="53" t="s">
        <v>154</v>
      </c>
      <c r="B198" s="51">
        <v>3712</v>
      </c>
      <c r="C198" s="140" t="s">
        <v>443</v>
      </c>
      <c r="D198" s="77"/>
      <c r="E198" s="84"/>
      <c r="F198" s="92" t="s">
        <v>111</v>
      </c>
      <c r="G198" s="108">
        <f>G180-(3+3)</f>
        <v>255</v>
      </c>
      <c r="H198" s="131"/>
    </row>
    <row r="199" spans="1:8" ht="15.75" customHeight="1">
      <c r="A199" s="55"/>
      <c r="B199" s="60"/>
      <c r="C199" s="142"/>
      <c r="D199" s="80"/>
      <c r="E199" s="85"/>
      <c r="F199" s="94" t="s">
        <v>102</v>
      </c>
      <c r="G199" s="108"/>
      <c r="H199" s="132"/>
    </row>
    <row r="200" spans="1:8" ht="15.75" customHeight="1">
      <c r="A200" s="56" t="s">
        <v>154</v>
      </c>
      <c r="B200" s="61">
        <v>3801</v>
      </c>
      <c r="C200" s="69" t="str">
        <v>訪問型独自サービスⅥ/3　1割負担</v>
      </c>
      <c r="D200" s="76" t="s">
        <v>27</v>
      </c>
      <c r="E200" s="83"/>
      <c r="F200" s="90" t="s">
        <v>256</v>
      </c>
      <c r="G200" s="148">
        <v>261</v>
      </c>
      <c r="H200" s="133" t="s">
        <v>28</v>
      </c>
    </row>
    <row r="201" spans="1:8" ht="15.75" customHeight="1">
      <c r="A201" s="54"/>
      <c r="B201" s="52"/>
      <c r="C201" s="67"/>
      <c r="D201" s="77"/>
      <c r="E201" s="84"/>
      <c r="F201" s="91" t="s">
        <v>391</v>
      </c>
      <c r="G201" s="147"/>
      <c r="H201" s="131"/>
    </row>
    <row r="202" spans="1:8" ht="15.75" customHeight="1">
      <c r="A202" s="53" t="s">
        <v>154</v>
      </c>
      <c r="B202" s="51">
        <v>3802</v>
      </c>
      <c r="C202" s="66" t="str">
        <v>訪問型独自サービスⅥ/3　2割負担</v>
      </c>
      <c r="D202" s="77"/>
      <c r="E202" s="84"/>
      <c r="F202" s="92" t="s">
        <v>153</v>
      </c>
      <c r="G202" s="146">
        <v>261</v>
      </c>
      <c r="H202" s="131"/>
    </row>
    <row r="203" spans="1:8" ht="15.75" customHeight="1">
      <c r="A203" s="54"/>
      <c r="B203" s="52"/>
      <c r="C203" s="67"/>
      <c r="D203" s="77"/>
      <c r="E203" s="84"/>
      <c r="F203" s="94" t="s">
        <v>391</v>
      </c>
      <c r="G203" s="147"/>
      <c r="H203" s="131"/>
    </row>
    <row r="204" spans="1:8" ht="15.75" customHeight="1">
      <c r="A204" s="53" t="s">
        <v>154</v>
      </c>
      <c r="B204" s="51">
        <v>3803</v>
      </c>
      <c r="C204" s="66" t="str">
        <v>訪問型独自サービスⅥ/3　3割負担</v>
      </c>
      <c r="D204" s="77"/>
      <c r="E204" s="84"/>
      <c r="F204" s="91" t="s">
        <v>257</v>
      </c>
      <c r="G204" s="146">
        <v>261</v>
      </c>
      <c r="H204" s="131"/>
    </row>
    <row r="205" spans="1:8" ht="15.75" customHeight="1">
      <c r="A205" s="54"/>
      <c r="B205" s="52"/>
      <c r="C205" s="67"/>
      <c r="D205" s="77"/>
      <c r="E205" s="85"/>
      <c r="F205" s="91" t="s">
        <v>391</v>
      </c>
      <c r="G205" s="147"/>
      <c r="H205" s="131"/>
    </row>
    <row r="206" spans="1:8" ht="15.75" customHeight="1">
      <c r="A206" s="53" t="s">
        <v>154</v>
      </c>
      <c r="B206" s="51">
        <v>3804</v>
      </c>
      <c r="C206" s="66" t="str">
        <v>訪問型独自サービスⅥ/3・虐待防止減算　1割負担</v>
      </c>
      <c r="D206" s="77"/>
      <c r="E206" s="83" t="s">
        <v>323</v>
      </c>
      <c r="F206" s="92" t="s">
        <v>256</v>
      </c>
      <c r="G206" s="100">
        <f>G200*0.99</f>
        <v>258.39</v>
      </c>
      <c r="H206" s="131"/>
    </row>
    <row r="207" spans="1:8" ht="15.75" customHeight="1">
      <c r="A207" s="54"/>
      <c r="B207" s="52"/>
      <c r="C207" s="67"/>
      <c r="D207" s="77"/>
      <c r="E207" s="84"/>
      <c r="F207" s="91" t="s">
        <v>391</v>
      </c>
      <c r="G207" s="101"/>
      <c r="H207" s="131"/>
    </row>
    <row r="208" spans="1:8" ht="15.75" customHeight="1">
      <c r="A208" s="53" t="s">
        <v>154</v>
      </c>
      <c r="B208" s="51">
        <v>3805</v>
      </c>
      <c r="C208" s="66" t="str">
        <v>訪問型独自サービスⅥ/3・虐待防止減算　2割負担</v>
      </c>
      <c r="D208" s="77"/>
      <c r="E208" s="84"/>
      <c r="F208" s="92" t="s">
        <v>153</v>
      </c>
      <c r="G208" s="100">
        <f>G202*0.99</f>
        <v>258.39</v>
      </c>
      <c r="H208" s="131"/>
    </row>
    <row r="209" spans="1:8" ht="15.75" customHeight="1">
      <c r="A209" s="54"/>
      <c r="B209" s="52"/>
      <c r="C209" s="67"/>
      <c r="D209" s="77"/>
      <c r="E209" s="84"/>
      <c r="F209" s="94" t="s">
        <v>391</v>
      </c>
      <c r="G209" s="101"/>
      <c r="H209" s="131"/>
    </row>
    <row r="210" spans="1:8" ht="15.75" customHeight="1">
      <c r="A210" s="53" t="s">
        <v>154</v>
      </c>
      <c r="B210" s="51">
        <v>3806</v>
      </c>
      <c r="C210" s="66" t="str">
        <v>訪問型独自サービスⅥ/3・虐待防止減算　3割負担</v>
      </c>
      <c r="D210" s="77"/>
      <c r="E210" s="84"/>
      <c r="F210" s="91" t="s">
        <v>257</v>
      </c>
      <c r="G210" s="100">
        <f>G204*0.99</f>
        <v>258.39</v>
      </c>
      <c r="H210" s="131"/>
    </row>
    <row r="211" spans="1:8" ht="15.75" customHeight="1">
      <c r="A211" s="54"/>
      <c r="B211" s="52"/>
      <c r="C211" s="67"/>
      <c r="D211" s="77"/>
      <c r="E211" s="85"/>
      <c r="F211" s="94" t="s">
        <v>391</v>
      </c>
      <c r="G211" s="101"/>
      <c r="H211" s="131"/>
    </row>
    <row r="212" spans="1:8" ht="15.75" customHeight="1">
      <c r="A212" s="53" t="s">
        <v>154</v>
      </c>
      <c r="B212" s="51">
        <v>3807</v>
      </c>
      <c r="C212" s="66" t="str">
        <v>訪問型独自サービスⅥ/3・業務計画減算　1割負担</v>
      </c>
      <c r="D212" s="77"/>
      <c r="E212" s="83" t="s">
        <v>140</v>
      </c>
      <c r="F212" s="91" t="s">
        <v>256</v>
      </c>
      <c r="G212" s="108">
        <f>ROUND($G$200*0.99,0)</f>
        <v>258</v>
      </c>
      <c r="H212" s="131"/>
    </row>
    <row r="213" spans="1:8" ht="15.75" customHeight="1">
      <c r="A213" s="54"/>
      <c r="B213" s="52"/>
      <c r="C213" s="67"/>
      <c r="D213" s="77"/>
      <c r="E213" s="84"/>
      <c r="F213" s="91" t="s">
        <v>391</v>
      </c>
      <c r="G213" s="108"/>
      <c r="H213" s="131"/>
    </row>
    <row r="214" spans="1:8" ht="15.75" customHeight="1">
      <c r="A214" s="53" t="s">
        <v>154</v>
      </c>
      <c r="B214" s="51">
        <v>3808</v>
      </c>
      <c r="C214" s="66" t="str">
        <v>訪問型独自サービスⅥ/3・業務計画減算　2割負担</v>
      </c>
      <c r="D214" s="77"/>
      <c r="E214" s="84"/>
      <c r="F214" s="92" t="s">
        <v>153</v>
      </c>
      <c r="G214" s="145">
        <f>ROUND($G$202*0.99,0)</f>
        <v>258</v>
      </c>
      <c r="H214" s="131"/>
    </row>
    <row r="215" spans="1:8" ht="15.75" customHeight="1">
      <c r="A215" s="54"/>
      <c r="B215" s="52"/>
      <c r="C215" s="67"/>
      <c r="D215" s="77"/>
      <c r="E215" s="84"/>
      <c r="F215" s="94" t="s">
        <v>391</v>
      </c>
      <c r="G215" s="103"/>
      <c r="H215" s="131"/>
    </row>
    <row r="216" spans="1:8" ht="15.75" customHeight="1">
      <c r="A216" s="53" t="s">
        <v>154</v>
      </c>
      <c r="B216" s="51">
        <v>3809</v>
      </c>
      <c r="C216" s="66" t="str">
        <v>訪問型独自サービスⅥ/3・業務計画減算　3割負担</v>
      </c>
      <c r="D216" s="77"/>
      <c r="E216" s="84"/>
      <c r="F216" s="91" t="s">
        <v>257</v>
      </c>
      <c r="G216" s="102">
        <f>ROUND($G$204*0.99,0)</f>
        <v>258</v>
      </c>
      <c r="H216" s="131"/>
    </row>
    <row r="217" spans="1:8" ht="15.75" customHeight="1">
      <c r="A217" s="54"/>
      <c r="B217" s="52"/>
      <c r="C217" s="67"/>
      <c r="D217" s="77"/>
      <c r="E217" s="85"/>
      <c r="F217" s="94" t="s">
        <v>391</v>
      </c>
      <c r="G217" s="145"/>
      <c r="H217" s="131"/>
    </row>
    <row r="218" spans="1:8" ht="15.75" customHeight="1">
      <c r="A218" s="53" t="s">
        <v>154</v>
      </c>
      <c r="B218" s="51">
        <v>3810</v>
      </c>
      <c r="C218" s="66" t="str">
        <v>訪問型独自サービスⅥ/3・虐待防止減算・業務計画減算　1割負担</v>
      </c>
      <c r="D218" s="77"/>
      <c r="E218" s="83" t="s">
        <v>140</v>
      </c>
      <c r="F218" s="91" t="s">
        <v>256</v>
      </c>
      <c r="G218" s="108">
        <f>G200-(3+3)</f>
        <v>255</v>
      </c>
      <c r="H218" s="131"/>
    </row>
    <row r="219" spans="1:8" ht="15.75" customHeight="1">
      <c r="A219" s="54"/>
      <c r="B219" s="52"/>
      <c r="C219" s="67"/>
      <c r="D219" s="77"/>
      <c r="E219" s="84"/>
      <c r="F219" s="91" t="s">
        <v>391</v>
      </c>
      <c r="G219" s="108"/>
      <c r="H219" s="131"/>
    </row>
    <row r="220" spans="1:8" ht="15.75" customHeight="1">
      <c r="A220" s="53" t="s">
        <v>154</v>
      </c>
      <c r="B220" s="51">
        <v>3811</v>
      </c>
      <c r="C220" s="66" t="str">
        <v>訪問型独自サービスⅥ/3・虐待防止減算・業務計画減算　2割負担</v>
      </c>
      <c r="D220" s="77"/>
      <c r="E220" s="84"/>
      <c r="F220" s="92" t="s">
        <v>153</v>
      </c>
      <c r="G220" s="108">
        <f>G202-(3+3)</f>
        <v>255</v>
      </c>
      <c r="H220" s="131"/>
    </row>
    <row r="221" spans="1:8" ht="15.75" customHeight="1">
      <c r="A221" s="54"/>
      <c r="B221" s="52"/>
      <c r="C221" s="67"/>
      <c r="D221" s="77"/>
      <c r="E221" s="84"/>
      <c r="F221" s="94" t="s">
        <v>391</v>
      </c>
      <c r="G221" s="108"/>
      <c r="H221" s="131"/>
    </row>
    <row r="222" spans="1:8" ht="15.75" customHeight="1">
      <c r="A222" s="53" t="s">
        <v>154</v>
      </c>
      <c r="B222" s="51">
        <v>3812</v>
      </c>
      <c r="C222" s="66" t="str">
        <v>訪問型独自サービスⅥ/3・虐待防止減算・業務計画減算　3割負担</v>
      </c>
      <c r="D222" s="77"/>
      <c r="E222" s="84"/>
      <c r="F222" s="91" t="s">
        <v>257</v>
      </c>
      <c r="G222" s="108">
        <f>G204-(3+3)</f>
        <v>255</v>
      </c>
      <c r="H222" s="131"/>
    </row>
    <row r="223" spans="1:8" ht="15.75" customHeight="1">
      <c r="A223" s="54"/>
      <c r="B223" s="52"/>
      <c r="C223" s="67"/>
      <c r="D223" s="80"/>
      <c r="E223" s="85"/>
      <c r="F223" s="94" t="s">
        <v>391</v>
      </c>
      <c r="G223" s="108"/>
      <c r="H223" s="132"/>
    </row>
    <row r="224" spans="1:8" ht="15.75" customHeight="1">
      <c r="A224" s="57" t="s">
        <v>154</v>
      </c>
      <c r="B224" s="57">
        <v>1903</v>
      </c>
      <c r="C224" s="70" t="str">
        <v>訪問型独自サービス初回加算/3　1割負担</v>
      </c>
      <c r="D224" s="81" t="s">
        <v>160</v>
      </c>
      <c r="E224" s="89"/>
      <c r="F224" s="95" t="s">
        <v>12</v>
      </c>
      <c r="G224" s="113">
        <v>200</v>
      </c>
      <c r="H224" s="160" t="s">
        <v>30</v>
      </c>
    </row>
    <row r="225" spans="1:8" ht="15.75" customHeight="1">
      <c r="A225" s="57" t="s">
        <v>154</v>
      </c>
      <c r="B225" s="57">
        <v>1904</v>
      </c>
      <c r="C225" s="70" t="str">
        <v>訪問型独自サービス初回加算/3　2割負担</v>
      </c>
      <c r="D225" s="81" t="s">
        <v>136</v>
      </c>
      <c r="E225" s="89"/>
      <c r="F225" s="96" t="s">
        <v>116</v>
      </c>
      <c r="G225" s="113">
        <v>200</v>
      </c>
      <c r="H225" s="160"/>
    </row>
    <row r="226" spans="1:8" ht="15.75" customHeight="1">
      <c r="A226" s="58" t="s">
        <v>154</v>
      </c>
      <c r="B226" s="58">
        <v>1905</v>
      </c>
      <c r="C226" s="71" t="str">
        <v>訪問型独自サービス初回加算/3　3割負担</v>
      </c>
      <c r="D226" s="81" t="s">
        <v>163</v>
      </c>
      <c r="E226" s="89"/>
      <c r="F226" s="97" t="s">
        <v>107</v>
      </c>
      <c r="G226" s="114">
        <v>200</v>
      </c>
      <c r="H226" s="160"/>
    </row>
    <row r="227" spans="1:8" ht="15.75" customHeight="1">
      <c r="A227" s="59"/>
      <c r="B227" s="59"/>
      <c r="C227" s="59"/>
      <c r="D227" s="59"/>
      <c r="E227" s="59"/>
      <c r="F227" s="98"/>
      <c r="G227" s="59"/>
      <c r="H227" s="59"/>
    </row>
  </sheetData>
  <sortState ref="A6:H118">
    <sortCondition ref="B6:B118"/>
  </sortState>
  <mergeCells count="510">
    <mergeCell ref="A6:B6"/>
    <mergeCell ref="D1:D3"/>
    <mergeCell ref="E1:E3"/>
    <mergeCell ref="C6:C7"/>
    <mergeCell ref="D6:F7"/>
    <mergeCell ref="G6:G7"/>
    <mergeCell ref="H6:H7"/>
    <mergeCell ref="A8:A9"/>
    <mergeCell ref="B8:B9"/>
    <mergeCell ref="C8:C9"/>
    <mergeCell ref="E8:E13"/>
    <mergeCell ref="G8:G9"/>
    <mergeCell ref="H8:H13"/>
    <mergeCell ref="A10:A11"/>
    <mergeCell ref="B10:B11"/>
    <mergeCell ref="C10:C11"/>
    <mergeCell ref="G10:G11"/>
    <mergeCell ref="A12:A13"/>
    <mergeCell ref="B12:B13"/>
    <mergeCell ref="C12:C13"/>
    <mergeCell ref="G12:G13"/>
    <mergeCell ref="A14:A15"/>
    <mergeCell ref="B14:B15"/>
    <mergeCell ref="C14:C15"/>
    <mergeCell ref="E14:E19"/>
    <mergeCell ref="G14:G15"/>
    <mergeCell ref="H14:H19"/>
    <mergeCell ref="A16:A17"/>
    <mergeCell ref="B16:B17"/>
    <mergeCell ref="C16:C17"/>
    <mergeCell ref="G16:G17"/>
    <mergeCell ref="A18:A19"/>
    <mergeCell ref="B18:B19"/>
    <mergeCell ref="C18:C19"/>
    <mergeCell ref="G18:G19"/>
    <mergeCell ref="A20:A21"/>
    <mergeCell ref="B20:B21"/>
    <mergeCell ref="C20:C21"/>
    <mergeCell ref="E20:E25"/>
    <mergeCell ref="G20:G21"/>
    <mergeCell ref="H20:H25"/>
    <mergeCell ref="A22:A23"/>
    <mergeCell ref="B22:B23"/>
    <mergeCell ref="C22:C23"/>
    <mergeCell ref="G22:G23"/>
    <mergeCell ref="A24:A25"/>
    <mergeCell ref="B24:B25"/>
    <mergeCell ref="C24:C25"/>
    <mergeCell ref="G24:G25"/>
    <mergeCell ref="A26:A27"/>
    <mergeCell ref="B26:B27"/>
    <mergeCell ref="C26:C27"/>
    <mergeCell ref="E26:E31"/>
    <mergeCell ref="G26:G27"/>
    <mergeCell ref="H26:H31"/>
    <mergeCell ref="A28:A29"/>
    <mergeCell ref="B28:B29"/>
    <mergeCell ref="C28:C29"/>
    <mergeCell ref="G28:G29"/>
    <mergeCell ref="A30:A31"/>
    <mergeCell ref="B30:B31"/>
    <mergeCell ref="C30:C31"/>
    <mergeCell ref="G30:G31"/>
    <mergeCell ref="A32:A33"/>
    <mergeCell ref="B32:B33"/>
    <mergeCell ref="C32:C33"/>
    <mergeCell ref="E32:E37"/>
    <mergeCell ref="G32:G33"/>
    <mergeCell ref="H32:H37"/>
    <mergeCell ref="A34:A35"/>
    <mergeCell ref="B34:B35"/>
    <mergeCell ref="C34:C35"/>
    <mergeCell ref="G34:G35"/>
    <mergeCell ref="A36:A37"/>
    <mergeCell ref="B36:B37"/>
    <mergeCell ref="C36:C37"/>
    <mergeCell ref="G36:G37"/>
    <mergeCell ref="A38:A39"/>
    <mergeCell ref="B38:B39"/>
    <mergeCell ref="C38:C39"/>
    <mergeCell ref="E38:E43"/>
    <mergeCell ref="G38:G39"/>
    <mergeCell ref="H38:H43"/>
    <mergeCell ref="A40:A41"/>
    <mergeCell ref="B40:B41"/>
    <mergeCell ref="C40:C41"/>
    <mergeCell ref="G40:G41"/>
    <mergeCell ref="A42:A43"/>
    <mergeCell ref="B42:B43"/>
    <mergeCell ref="C42:C43"/>
    <mergeCell ref="G42:G43"/>
    <mergeCell ref="A44:A45"/>
    <mergeCell ref="B44:B45"/>
    <mergeCell ref="C44:C45"/>
    <mergeCell ref="E44:E49"/>
    <mergeCell ref="G44:G45"/>
    <mergeCell ref="H44:H49"/>
    <mergeCell ref="A46:A47"/>
    <mergeCell ref="B46:B47"/>
    <mergeCell ref="C46:C47"/>
    <mergeCell ref="G46:G47"/>
    <mergeCell ref="A48:A49"/>
    <mergeCell ref="B48:B49"/>
    <mergeCell ref="C48:C49"/>
    <mergeCell ref="G48:G49"/>
    <mergeCell ref="A50:A51"/>
    <mergeCell ref="B50:B51"/>
    <mergeCell ref="C50:C51"/>
    <mergeCell ref="E50:E55"/>
    <mergeCell ref="G50:G51"/>
    <mergeCell ref="H50:H55"/>
    <mergeCell ref="A52:A53"/>
    <mergeCell ref="B52:B53"/>
    <mergeCell ref="C52:C53"/>
    <mergeCell ref="G52:G53"/>
    <mergeCell ref="A54:A55"/>
    <mergeCell ref="B54:B55"/>
    <mergeCell ref="C54:C55"/>
    <mergeCell ref="G54:G55"/>
    <mergeCell ref="A56:A57"/>
    <mergeCell ref="B56:B57"/>
    <mergeCell ref="C56:C57"/>
    <mergeCell ref="E56:E61"/>
    <mergeCell ref="G56:G57"/>
    <mergeCell ref="H56:H61"/>
    <mergeCell ref="A58:A59"/>
    <mergeCell ref="B58:B59"/>
    <mergeCell ref="C58:C59"/>
    <mergeCell ref="G58:G59"/>
    <mergeCell ref="A60:A61"/>
    <mergeCell ref="B60:B61"/>
    <mergeCell ref="C60:C61"/>
    <mergeCell ref="G60:G61"/>
    <mergeCell ref="A62:A63"/>
    <mergeCell ref="B62:B63"/>
    <mergeCell ref="C62:C63"/>
    <mergeCell ref="E62:E67"/>
    <mergeCell ref="G62:G63"/>
    <mergeCell ref="H62:H67"/>
    <mergeCell ref="A64:A65"/>
    <mergeCell ref="B64:B65"/>
    <mergeCell ref="C64:C65"/>
    <mergeCell ref="G64:G65"/>
    <mergeCell ref="A66:A67"/>
    <mergeCell ref="B66:B67"/>
    <mergeCell ref="C66:C67"/>
    <mergeCell ref="G66:G67"/>
    <mergeCell ref="A68:A69"/>
    <mergeCell ref="B68:B69"/>
    <mergeCell ref="C68:C69"/>
    <mergeCell ref="E68:E73"/>
    <mergeCell ref="G68:G69"/>
    <mergeCell ref="H68:H73"/>
    <mergeCell ref="A70:A71"/>
    <mergeCell ref="B70:B71"/>
    <mergeCell ref="C70:C71"/>
    <mergeCell ref="G70:G71"/>
    <mergeCell ref="A72:A73"/>
    <mergeCell ref="B72:B73"/>
    <mergeCell ref="C72:C73"/>
    <mergeCell ref="G72:G73"/>
    <mergeCell ref="A74:A75"/>
    <mergeCell ref="B74:B75"/>
    <mergeCell ref="C74:C75"/>
    <mergeCell ref="E74:E79"/>
    <mergeCell ref="G74:G75"/>
    <mergeCell ref="H74:H79"/>
    <mergeCell ref="A76:A77"/>
    <mergeCell ref="B76:B77"/>
    <mergeCell ref="C76:C77"/>
    <mergeCell ref="G76:G77"/>
    <mergeCell ref="A78:A79"/>
    <mergeCell ref="B78:B79"/>
    <mergeCell ref="C78:C79"/>
    <mergeCell ref="G78:G79"/>
    <mergeCell ref="A80:A81"/>
    <mergeCell ref="B80:B81"/>
    <mergeCell ref="C80:C81"/>
    <mergeCell ref="E80:E85"/>
    <mergeCell ref="G80:G81"/>
    <mergeCell ref="H80:H85"/>
    <mergeCell ref="A82:A83"/>
    <mergeCell ref="B82:B83"/>
    <mergeCell ref="C82:C83"/>
    <mergeCell ref="G82:G83"/>
    <mergeCell ref="A84:A85"/>
    <mergeCell ref="B84:B85"/>
    <mergeCell ref="C84:C85"/>
    <mergeCell ref="G84:G85"/>
    <mergeCell ref="A86:A87"/>
    <mergeCell ref="B86:B87"/>
    <mergeCell ref="C86:C87"/>
    <mergeCell ref="E86:E91"/>
    <mergeCell ref="G86:G87"/>
    <mergeCell ref="H86:H91"/>
    <mergeCell ref="A88:A89"/>
    <mergeCell ref="B88:B89"/>
    <mergeCell ref="C88:C89"/>
    <mergeCell ref="G88:G89"/>
    <mergeCell ref="A90:A91"/>
    <mergeCell ref="B90:B91"/>
    <mergeCell ref="C90:C91"/>
    <mergeCell ref="G90:G91"/>
    <mergeCell ref="A92:A93"/>
    <mergeCell ref="B92:B93"/>
    <mergeCell ref="C92:C93"/>
    <mergeCell ref="E92:E97"/>
    <mergeCell ref="G92:G93"/>
    <mergeCell ref="H92:H97"/>
    <mergeCell ref="A94:A95"/>
    <mergeCell ref="B94:B95"/>
    <mergeCell ref="C94:C95"/>
    <mergeCell ref="G94:G95"/>
    <mergeCell ref="A96:A97"/>
    <mergeCell ref="B96:B97"/>
    <mergeCell ref="C96:C97"/>
    <mergeCell ref="G96:G97"/>
    <mergeCell ref="A98:A99"/>
    <mergeCell ref="B98:B99"/>
    <mergeCell ref="C98:C99"/>
    <mergeCell ref="E98:E103"/>
    <mergeCell ref="G98:G99"/>
    <mergeCell ref="H98:H103"/>
    <mergeCell ref="A100:A101"/>
    <mergeCell ref="B100:B101"/>
    <mergeCell ref="C100:C101"/>
    <mergeCell ref="G100:G101"/>
    <mergeCell ref="A102:A103"/>
    <mergeCell ref="B102:B103"/>
    <mergeCell ref="C102:C103"/>
    <mergeCell ref="G102:G103"/>
    <mergeCell ref="A104:A105"/>
    <mergeCell ref="B104:B105"/>
    <mergeCell ref="C104:C105"/>
    <mergeCell ref="E104:E109"/>
    <mergeCell ref="G104:G105"/>
    <mergeCell ref="H104:H109"/>
    <mergeCell ref="A106:A107"/>
    <mergeCell ref="B106:B107"/>
    <mergeCell ref="C106:C107"/>
    <mergeCell ref="G106:G107"/>
    <mergeCell ref="A108:A109"/>
    <mergeCell ref="B108:B109"/>
    <mergeCell ref="C108:C109"/>
    <mergeCell ref="G108:G109"/>
    <mergeCell ref="A110:A111"/>
    <mergeCell ref="B110:B111"/>
    <mergeCell ref="C110:C111"/>
    <mergeCell ref="E110:E115"/>
    <mergeCell ref="G110:G111"/>
    <mergeCell ref="H110:H115"/>
    <mergeCell ref="A112:A113"/>
    <mergeCell ref="B112:B113"/>
    <mergeCell ref="C112:C113"/>
    <mergeCell ref="G112:G113"/>
    <mergeCell ref="A114:A115"/>
    <mergeCell ref="B114:B115"/>
    <mergeCell ref="C114:C115"/>
    <mergeCell ref="G114:G115"/>
    <mergeCell ref="A116:A117"/>
    <mergeCell ref="B116:B117"/>
    <mergeCell ref="C116:C117"/>
    <mergeCell ref="E116:E121"/>
    <mergeCell ref="G116:G117"/>
    <mergeCell ref="H116:H121"/>
    <mergeCell ref="A118:A119"/>
    <mergeCell ref="B118:B119"/>
    <mergeCell ref="C118:C119"/>
    <mergeCell ref="G118:G119"/>
    <mergeCell ref="A120:A121"/>
    <mergeCell ref="B120:B121"/>
    <mergeCell ref="C120:C121"/>
    <mergeCell ref="G120:G121"/>
    <mergeCell ref="A122:A123"/>
    <mergeCell ref="B122:B123"/>
    <mergeCell ref="C122:C123"/>
    <mergeCell ref="E122:E127"/>
    <mergeCell ref="G122:G123"/>
    <mergeCell ref="H122:H127"/>
    <mergeCell ref="A124:A125"/>
    <mergeCell ref="B124:B125"/>
    <mergeCell ref="C124:C125"/>
    <mergeCell ref="G124:G125"/>
    <mergeCell ref="A126:A127"/>
    <mergeCell ref="B126:B127"/>
    <mergeCell ref="C126:C127"/>
    <mergeCell ref="G126:G127"/>
    <mergeCell ref="A128:A129"/>
    <mergeCell ref="B128:B129"/>
    <mergeCell ref="C128:C129"/>
    <mergeCell ref="E128:E133"/>
    <mergeCell ref="G128:G129"/>
    <mergeCell ref="H128:H133"/>
    <mergeCell ref="A130:A131"/>
    <mergeCell ref="B130:B131"/>
    <mergeCell ref="C130:C131"/>
    <mergeCell ref="G130:G131"/>
    <mergeCell ref="A132:A133"/>
    <mergeCell ref="B132:B133"/>
    <mergeCell ref="C132:C133"/>
    <mergeCell ref="G132:G133"/>
    <mergeCell ref="A134:A135"/>
    <mergeCell ref="B134:B135"/>
    <mergeCell ref="C134:C135"/>
    <mergeCell ref="E134:E139"/>
    <mergeCell ref="G134:G135"/>
    <mergeCell ref="H134:H139"/>
    <mergeCell ref="A136:A137"/>
    <mergeCell ref="B136:B137"/>
    <mergeCell ref="C136:C137"/>
    <mergeCell ref="G136:G137"/>
    <mergeCell ref="A138:A139"/>
    <mergeCell ref="B138:B139"/>
    <mergeCell ref="C138:C139"/>
    <mergeCell ref="G138:G139"/>
    <mergeCell ref="A140:A141"/>
    <mergeCell ref="B140:B141"/>
    <mergeCell ref="C140:C141"/>
    <mergeCell ref="E140:E145"/>
    <mergeCell ref="G140:G141"/>
    <mergeCell ref="H140:H145"/>
    <mergeCell ref="A142:A143"/>
    <mergeCell ref="B142:B143"/>
    <mergeCell ref="C142:C143"/>
    <mergeCell ref="G142:G143"/>
    <mergeCell ref="A144:A145"/>
    <mergeCell ref="B144:B145"/>
    <mergeCell ref="C144:C145"/>
    <mergeCell ref="G144:G145"/>
    <mergeCell ref="A146:A147"/>
    <mergeCell ref="B146:B147"/>
    <mergeCell ref="C146:C147"/>
    <mergeCell ref="E146:E151"/>
    <mergeCell ref="G146:G147"/>
    <mergeCell ref="H146:H151"/>
    <mergeCell ref="A148:A149"/>
    <mergeCell ref="B148:B149"/>
    <mergeCell ref="C148:C149"/>
    <mergeCell ref="G148:G149"/>
    <mergeCell ref="A150:A151"/>
    <mergeCell ref="B150:B151"/>
    <mergeCell ref="C150:C151"/>
    <mergeCell ref="G150:G151"/>
    <mergeCell ref="A152:A153"/>
    <mergeCell ref="B152:B153"/>
    <mergeCell ref="C152:C153"/>
    <mergeCell ref="E152:E157"/>
    <mergeCell ref="G152:G153"/>
    <mergeCell ref="A154:A155"/>
    <mergeCell ref="B154:B155"/>
    <mergeCell ref="C154:C155"/>
    <mergeCell ref="G154:G155"/>
    <mergeCell ref="A156:A157"/>
    <mergeCell ref="B156:B157"/>
    <mergeCell ref="C156:C157"/>
    <mergeCell ref="G156:G157"/>
    <mergeCell ref="A158:A159"/>
    <mergeCell ref="B158:B159"/>
    <mergeCell ref="C158:C159"/>
    <mergeCell ref="E158:E163"/>
    <mergeCell ref="G158:G159"/>
    <mergeCell ref="A160:A161"/>
    <mergeCell ref="B160:B161"/>
    <mergeCell ref="C160:C161"/>
    <mergeCell ref="G160:G161"/>
    <mergeCell ref="A162:A163"/>
    <mergeCell ref="B162:B163"/>
    <mergeCell ref="C162:C163"/>
    <mergeCell ref="G162:G163"/>
    <mergeCell ref="A164:A165"/>
    <mergeCell ref="B164:B165"/>
    <mergeCell ref="C164:C165"/>
    <mergeCell ref="E164:E169"/>
    <mergeCell ref="G164:G165"/>
    <mergeCell ref="A166:A167"/>
    <mergeCell ref="B166:B167"/>
    <mergeCell ref="C166:C167"/>
    <mergeCell ref="G166:G167"/>
    <mergeCell ref="A168:A169"/>
    <mergeCell ref="B168:B169"/>
    <mergeCell ref="C168:C169"/>
    <mergeCell ref="G168:G169"/>
    <mergeCell ref="A170:A171"/>
    <mergeCell ref="B170:B171"/>
    <mergeCell ref="C170:C171"/>
    <mergeCell ref="E170:E175"/>
    <mergeCell ref="G170:G171"/>
    <mergeCell ref="A172:A173"/>
    <mergeCell ref="B172:B173"/>
    <mergeCell ref="C172:C173"/>
    <mergeCell ref="G172:G173"/>
    <mergeCell ref="A174:A175"/>
    <mergeCell ref="B174:B175"/>
    <mergeCell ref="C174:C175"/>
    <mergeCell ref="G174:G175"/>
    <mergeCell ref="A176:A177"/>
    <mergeCell ref="B176:B177"/>
    <mergeCell ref="C176:C177"/>
    <mergeCell ref="E176:E181"/>
    <mergeCell ref="G176:G177"/>
    <mergeCell ref="A178:A179"/>
    <mergeCell ref="B178:B179"/>
    <mergeCell ref="C178:C179"/>
    <mergeCell ref="G178:G179"/>
    <mergeCell ref="A180:A181"/>
    <mergeCell ref="B180:B181"/>
    <mergeCell ref="C180:C181"/>
    <mergeCell ref="G180:G181"/>
    <mergeCell ref="A182:A183"/>
    <mergeCell ref="B182:B183"/>
    <mergeCell ref="C182:C183"/>
    <mergeCell ref="E182:E187"/>
    <mergeCell ref="G182:G183"/>
    <mergeCell ref="A184:A185"/>
    <mergeCell ref="B184:B185"/>
    <mergeCell ref="C184:C185"/>
    <mergeCell ref="G184:G185"/>
    <mergeCell ref="A186:A187"/>
    <mergeCell ref="B186:B187"/>
    <mergeCell ref="C186:C187"/>
    <mergeCell ref="G186:G187"/>
    <mergeCell ref="A188:A189"/>
    <mergeCell ref="B188:B189"/>
    <mergeCell ref="C188:C189"/>
    <mergeCell ref="E188:E193"/>
    <mergeCell ref="G188:G189"/>
    <mergeCell ref="A190:A191"/>
    <mergeCell ref="B190:B191"/>
    <mergeCell ref="C190:C191"/>
    <mergeCell ref="G190:G191"/>
    <mergeCell ref="A192:A193"/>
    <mergeCell ref="B192:B193"/>
    <mergeCell ref="C192:C193"/>
    <mergeCell ref="G192:G193"/>
    <mergeCell ref="A194:A195"/>
    <mergeCell ref="B194:B195"/>
    <mergeCell ref="C194:C195"/>
    <mergeCell ref="E194:E199"/>
    <mergeCell ref="G194:G195"/>
    <mergeCell ref="A196:A197"/>
    <mergeCell ref="B196:B197"/>
    <mergeCell ref="C196:C197"/>
    <mergeCell ref="G196:G197"/>
    <mergeCell ref="A198:A199"/>
    <mergeCell ref="B198:B199"/>
    <mergeCell ref="C198:C199"/>
    <mergeCell ref="G198:G199"/>
    <mergeCell ref="A200:A201"/>
    <mergeCell ref="B200:B201"/>
    <mergeCell ref="C200:C201"/>
    <mergeCell ref="E200:E205"/>
    <mergeCell ref="G200:G201"/>
    <mergeCell ref="A202:A203"/>
    <mergeCell ref="B202:B203"/>
    <mergeCell ref="C202:C203"/>
    <mergeCell ref="G202:G203"/>
    <mergeCell ref="A204:A205"/>
    <mergeCell ref="B204:B205"/>
    <mergeCell ref="C204:C205"/>
    <mergeCell ref="G204:G205"/>
    <mergeCell ref="A206:A207"/>
    <mergeCell ref="B206:B207"/>
    <mergeCell ref="C206:C207"/>
    <mergeCell ref="E206:E211"/>
    <mergeCell ref="G206:G207"/>
    <mergeCell ref="A208:A209"/>
    <mergeCell ref="B208:B209"/>
    <mergeCell ref="C208:C209"/>
    <mergeCell ref="G208:G209"/>
    <mergeCell ref="A210:A211"/>
    <mergeCell ref="B210:B211"/>
    <mergeCell ref="C210:C211"/>
    <mergeCell ref="G210:G211"/>
    <mergeCell ref="A212:A213"/>
    <mergeCell ref="B212:B213"/>
    <mergeCell ref="C212:C213"/>
    <mergeCell ref="E212:E217"/>
    <mergeCell ref="G212:G213"/>
    <mergeCell ref="A214:A215"/>
    <mergeCell ref="B214:B215"/>
    <mergeCell ref="C214:C215"/>
    <mergeCell ref="G214:G215"/>
    <mergeCell ref="A216:A217"/>
    <mergeCell ref="B216:B217"/>
    <mergeCell ref="C216:C217"/>
    <mergeCell ref="G216:G217"/>
    <mergeCell ref="A218:A219"/>
    <mergeCell ref="B218:B219"/>
    <mergeCell ref="C218:C219"/>
    <mergeCell ref="E218:E223"/>
    <mergeCell ref="G218:G219"/>
    <mergeCell ref="A220:A221"/>
    <mergeCell ref="B220:B221"/>
    <mergeCell ref="C220:C221"/>
    <mergeCell ref="G220:G221"/>
    <mergeCell ref="A222:A223"/>
    <mergeCell ref="B222:B223"/>
    <mergeCell ref="C222:C223"/>
    <mergeCell ref="G222:G223"/>
    <mergeCell ref="E224:E226"/>
    <mergeCell ref="H224:H226"/>
    <mergeCell ref="D8:D55"/>
    <mergeCell ref="D56:D103"/>
    <mergeCell ref="D104:D151"/>
    <mergeCell ref="D152:D175"/>
    <mergeCell ref="H152:H175"/>
    <mergeCell ref="D176:D199"/>
    <mergeCell ref="H176:H199"/>
    <mergeCell ref="D200:D223"/>
    <mergeCell ref="H200:H223"/>
  </mergeCells>
  <phoneticPr fontId="1"/>
  <pageMargins left="0.59055118110236227" right="0.59055118110236227" top="0.3543307086614173" bottom="0.15748031496062992" header="0.31496062992125984" footer="0.31496062992125984"/>
  <pageSetup paperSize="9" scale="63" fitToWidth="1" fitToHeight="0" orientation="landscape" usePrinterDefaults="1" horizontalDpi="300" verticalDpi="300" r:id="rId1"/>
  <rowBreaks count="4" manualBreakCount="4">
    <brk id="55" max="7" man="1"/>
    <brk id="103" max="7" man="1"/>
    <brk id="151" max="7" man="1"/>
    <brk id="19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69"/>
  <sheetViews>
    <sheetView view="pageBreakPreview" zoomScale="85" zoomScaleNormal="85" zoomScaleSheetLayoutView="85" workbookViewId="0"/>
  </sheetViews>
  <sheetFormatPr defaultRowHeight="18.75"/>
  <cols>
    <col min="1" max="1" width="4.125" style="7" customWidth="1"/>
    <col min="2" max="2" width="6.125" style="7" customWidth="1"/>
    <col min="3" max="3" width="44.140625" style="14" customWidth="1"/>
    <col min="4" max="4" width="11.5703125" style="7" customWidth="1"/>
    <col min="5" max="5" width="12.75" style="7" customWidth="1"/>
    <col min="6" max="6" width="21.125" style="7" customWidth="1"/>
    <col min="7" max="7" width="17.7109375" style="7" customWidth="1"/>
    <col min="8" max="8" width="40.875" style="7" customWidth="1"/>
    <col min="9" max="9" width="15.7109375" style="7" customWidth="1"/>
    <col min="10" max="10" width="9.140625" style="7" customWidth="1"/>
    <col min="11" max="12" width="11.140625" style="7" customWidth="1"/>
    <col min="13" max="16374" width="9.140625" style="7" customWidth="1"/>
    <col min="16375" max="16384" width="9" style="7" customWidth="1"/>
  </cols>
  <sheetData>
    <row r="1" spans="1:12" ht="72" customHeight="1">
      <c r="A1" s="2"/>
      <c r="B1" s="2"/>
      <c r="D1" s="18"/>
      <c r="E1" s="18"/>
    </row>
    <row r="2" spans="1:12" ht="39" customHeight="1">
      <c r="A2" s="2" t="s">
        <v>131</v>
      </c>
      <c r="B2" s="2"/>
    </row>
    <row r="3" spans="1:12" ht="24.95" customHeight="1">
      <c r="A3" s="161" t="s">
        <v>31</v>
      </c>
      <c r="B3" s="161"/>
      <c r="C3" s="161" t="s">
        <v>16</v>
      </c>
      <c r="D3" s="185" t="s">
        <v>20</v>
      </c>
      <c r="E3" s="205"/>
      <c r="F3" s="205"/>
      <c r="G3" s="205"/>
      <c r="H3" s="205"/>
      <c r="I3" s="205"/>
      <c r="J3" s="269" t="s">
        <v>237</v>
      </c>
      <c r="K3" s="3" t="s">
        <v>40</v>
      </c>
      <c r="L3" s="3"/>
    </row>
    <row r="4" spans="1:12" ht="24.95" customHeight="1">
      <c r="A4" s="162" t="s">
        <v>33</v>
      </c>
      <c r="B4" s="162" t="s">
        <v>36</v>
      </c>
      <c r="C4" s="161"/>
      <c r="D4" s="186"/>
      <c r="E4" s="206"/>
      <c r="F4" s="206"/>
      <c r="G4" s="206"/>
      <c r="H4" s="206"/>
      <c r="I4" s="206"/>
      <c r="J4" s="270"/>
      <c r="K4" s="3"/>
      <c r="L4" s="3"/>
    </row>
    <row r="5" spans="1:12" ht="24" customHeight="1">
      <c r="A5" s="163" t="s">
        <v>51</v>
      </c>
      <c r="B5" s="169">
        <v>1111</v>
      </c>
      <c r="C5" s="177" t="s">
        <v>123</v>
      </c>
      <c r="D5" s="187" t="s">
        <v>122</v>
      </c>
      <c r="E5" s="207"/>
      <c r="F5" s="226" t="s">
        <v>106</v>
      </c>
      <c r="G5" s="226"/>
      <c r="H5" s="226"/>
      <c r="I5" s="258" t="s">
        <v>274</v>
      </c>
      <c r="J5" s="271">
        <v>1798</v>
      </c>
      <c r="K5" s="283" t="s">
        <v>1</v>
      </c>
      <c r="L5" s="283"/>
    </row>
    <row r="6" spans="1:12" ht="24" customHeight="1">
      <c r="A6" s="163" t="s">
        <v>51</v>
      </c>
      <c r="B6" s="169">
        <v>1112</v>
      </c>
      <c r="C6" s="177" t="s">
        <v>199</v>
      </c>
      <c r="D6" s="188"/>
      <c r="E6" s="208"/>
      <c r="F6" s="226"/>
      <c r="G6" s="226"/>
      <c r="H6" s="226"/>
      <c r="I6" s="258" t="s">
        <v>273</v>
      </c>
      <c r="J6" s="271">
        <v>59</v>
      </c>
      <c r="K6" s="284" t="s">
        <v>77</v>
      </c>
      <c r="L6" s="284"/>
    </row>
    <row r="7" spans="1:12" ht="24" customHeight="1">
      <c r="A7" s="163" t="s">
        <v>51</v>
      </c>
      <c r="B7" s="169">
        <v>1121</v>
      </c>
      <c r="C7" s="177" t="s">
        <v>126</v>
      </c>
      <c r="D7" s="188"/>
      <c r="E7" s="208"/>
      <c r="F7" s="226" t="s">
        <v>47</v>
      </c>
      <c r="G7" s="226"/>
      <c r="H7" s="226"/>
      <c r="I7" s="258" t="s">
        <v>197</v>
      </c>
      <c r="J7" s="271">
        <v>3621</v>
      </c>
      <c r="K7" s="284" t="s">
        <v>1</v>
      </c>
      <c r="L7" s="284"/>
    </row>
    <row r="8" spans="1:12" ht="24" customHeight="1">
      <c r="A8" s="163" t="s">
        <v>51</v>
      </c>
      <c r="B8" s="169">
        <v>1122</v>
      </c>
      <c r="C8" s="177" t="s">
        <v>32</v>
      </c>
      <c r="D8" s="189"/>
      <c r="E8" s="209"/>
      <c r="F8" s="226"/>
      <c r="G8" s="226"/>
      <c r="H8" s="226"/>
      <c r="I8" s="258" t="s">
        <v>275</v>
      </c>
      <c r="J8" s="271">
        <v>119</v>
      </c>
      <c r="K8" s="284" t="s">
        <v>77</v>
      </c>
      <c r="L8" s="284"/>
    </row>
    <row r="9" spans="1:12" ht="24" customHeight="1">
      <c r="A9" s="163" t="s">
        <v>51</v>
      </c>
      <c r="B9" s="8" t="s">
        <v>194</v>
      </c>
      <c r="C9" s="12" t="s">
        <v>313</v>
      </c>
      <c r="D9" s="190" t="s">
        <v>181</v>
      </c>
      <c r="E9" s="210"/>
      <c r="F9" s="210"/>
      <c r="G9" s="237"/>
      <c r="H9" s="246" t="s">
        <v>276</v>
      </c>
      <c r="I9" s="168"/>
      <c r="J9" s="272">
        <f>J5-J5*1.01</f>
        <v>-17.980000000000018</v>
      </c>
      <c r="K9" s="284" t="s">
        <v>1</v>
      </c>
      <c r="L9" s="284"/>
    </row>
    <row r="10" spans="1:12" ht="24" customHeight="1">
      <c r="A10" s="163" t="s">
        <v>51</v>
      </c>
      <c r="B10" s="8" t="s">
        <v>215</v>
      </c>
      <c r="C10" s="12" t="s">
        <v>307</v>
      </c>
      <c r="D10" s="191"/>
      <c r="E10" s="211"/>
      <c r="F10" s="211"/>
      <c r="G10" s="238"/>
      <c r="H10" s="246" t="s">
        <v>276</v>
      </c>
      <c r="I10" s="168"/>
      <c r="J10" s="272">
        <f>J6-J6*1.01</f>
        <v>-0.59000000000000341</v>
      </c>
      <c r="K10" s="285" t="s">
        <v>77</v>
      </c>
      <c r="L10" s="285"/>
    </row>
    <row r="11" spans="1:12" ht="24" customHeight="1">
      <c r="A11" s="163" t="s">
        <v>51</v>
      </c>
      <c r="B11" s="8" t="s">
        <v>310</v>
      </c>
      <c r="C11" s="12" t="s">
        <v>15</v>
      </c>
      <c r="D11" s="191"/>
      <c r="E11" s="211"/>
      <c r="F11" s="211"/>
      <c r="G11" s="238"/>
      <c r="H11" s="246" t="s">
        <v>276</v>
      </c>
      <c r="I11" s="168"/>
      <c r="J11" s="272">
        <f>J7-J7*1.01</f>
        <v>-36.210000000000036</v>
      </c>
      <c r="K11" s="284" t="s">
        <v>1</v>
      </c>
      <c r="L11" s="284"/>
    </row>
    <row r="12" spans="1:12" ht="24" customHeight="1">
      <c r="A12" s="163" t="s">
        <v>51</v>
      </c>
      <c r="B12" s="8" t="s">
        <v>311</v>
      </c>
      <c r="C12" s="12" t="s">
        <v>147</v>
      </c>
      <c r="D12" s="192"/>
      <c r="E12" s="212"/>
      <c r="F12" s="212"/>
      <c r="G12" s="239"/>
      <c r="H12" s="246" t="s">
        <v>276</v>
      </c>
      <c r="I12" s="168"/>
      <c r="J12" s="272">
        <f>J8-J8*1.01</f>
        <v>-1.1899999999999977</v>
      </c>
      <c r="K12" s="285" t="s">
        <v>77</v>
      </c>
      <c r="L12" s="285"/>
    </row>
    <row r="13" spans="1:12" ht="24" customHeight="1">
      <c r="A13" s="163" t="s">
        <v>51</v>
      </c>
      <c r="B13" s="8" t="s">
        <v>53</v>
      </c>
      <c r="C13" s="12" t="s">
        <v>366</v>
      </c>
      <c r="D13" s="190" t="s">
        <v>368</v>
      </c>
      <c r="E13" s="210"/>
      <c r="F13" s="210"/>
      <c r="G13" s="237"/>
      <c r="H13" s="246" t="s">
        <v>276</v>
      </c>
      <c r="I13" s="168"/>
      <c r="J13" s="272">
        <f>J5-J5*1.01</f>
        <v>-17.980000000000018</v>
      </c>
      <c r="K13" s="284" t="s">
        <v>1</v>
      </c>
      <c r="L13" s="285"/>
    </row>
    <row r="14" spans="1:12" ht="24" customHeight="1">
      <c r="A14" s="163" t="s">
        <v>51</v>
      </c>
      <c r="B14" s="8" t="s">
        <v>69</v>
      </c>
      <c r="C14" s="12" t="s">
        <v>316</v>
      </c>
      <c r="D14" s="191"/>
      <c r="E14" s="211"/>
      <c r="F14" s="211"/>
      <c r="G14" s="238"/>
      <c r="H14" s="246" t="s">
        <v>276</v>
      </c>
      <c r="I14" s="168"/>
      <c r="J14" s="272">
        <f>J6-J6*1.01</f>
        <v>-0.59000000000000341</v>
      </c>
      <c r="K14" s="285" t="s">
        <v>77</v>
      </c>
      <c r="L14" s="298"/>
    </row>
    <row r="15" spans="1:12" ht="24" customHeight="1">
      <c r="A15" s="163" t="s">
        <v>51</v>
      </c>
      <c r="B15" s="8" t="s">
        <v>165</v>
      </c>
      <c r="C15" s="12" t="s">
        <v>205</v>
      </c>
      <c r="D15" s="191"/>
      <c r="E15" s="211"/>
      <c r="F15" s="211"/>
      <c r="G15" s="238"/>
      <c r="H15" s="246" t="s">
        <v>276</v>
      </c>
      <c r="I15" s="168"/>
      <c r="J15" s="272">
        <f>J7-J7*1.01</f>
        <v>-36.210000000000036</v>
      </c>
      <c r="K15" s="284" t="s">
        <v>1</v>
      </c>
      <c r="L15" s="284"/>
    </row>
    <row r="16" spans="1:12" ht="24" customHeight="1">
      <c r="A16" s="163" t="s">
        <v>51</v>
      </c>
      <c r="B16" s="8" t="s">
        <v>315</v>
      </c>
      <c r="C16" s="12" t="s">
        <v>74</v>
      </c>
      <c r="D16" s="192"/>
      <c r="E16" s="212"/>
      <c r="F16" s="212"/>
      <c r="G16" s="239"/>
      <c r="H16" s="246" t="s">
        <v>276</v>
      </c>
      <c r="I16" s="168"/>
      <c r="J16" s="272">
        <f>J8-J8*1.01</f>
        <v>-1.1899999999999977</v>
      </c>
      <c r="K16" s="285" t="s">
        <v>77</v>
      </c>
      <c r="L16" s="285"/>
    </row>
    <row r="17" spans="1:12" ht="24" customHeight="1">
      <c r="A17" s="163" t="s">
        <v>51</v>
      </c>
      <c r="B17" s="169">
        <v>8110</v>
      </c>
      <c r="C17" s="177" t="s">
        <v>129</v>
      </c>
      <c r="D17" s="187" t="s">
        <v>2</v>
      </c>
      <c r="E17" s="213"/>
      <c r="F17" s="213"/>
      <c r="G17" s="207"/>
      <c r="H17" s="246" t="s">
        <v>90</v>
      </c>
      <c r="I17" s="168"/>
      <c r="J17" s="271"/>
      <c r="K17" s="284" t="s">
        <v>1</v>
      </c>
      <c r="L17" s="284"/>
    </row>
    <row r="18" spans="1:12" ht="24" customHeight="1">
      <c r="A18" s="163" t="s">
        <v>51</v>
      </c>
      <c r="B18" s="169">
        <v>8111</v>
      </c>
      <c r="C18" s="177" t="s">
        <v>210</v>
      </c>
      <c r="D18" s="189"/>
      <c r="E18" s="214"/>
      <c r="F18" s="214"/>
      <c r="G18" s="209"/>
      <c r="H18" s="246" t="s">
        <v>90</v>
      </c>
      <c r="I18" s="168"/>
      <c r="J18" s="271"/>
      <c r="K18" s="284" t="s">
        <v>77</v>
      </c>
      <c r="L18" s="284"/>
    </row>
    <row r="19" spans="1:12" ht="24" customHeight="1">
      <c r="A19" s="163" t="s">
        <v>51</v>
      </c>
      <c r="B19" s="169">
        <v>6105</v>
      </c>
      <c r="C19" s="177" t="s">
        <v>114</v>
      </c>
      <c r="D19" s="187" t="s">
        <v>125</v>
      </c>
      <c r="E19" s="213"/>
      <c r="F19" s="213"/>
      <c r="G19" s="207"/>
      <c r="H19" s="247" t="s">
        <v>109</v>
      </c>
      <c r="I19" s="259" t="s">
        <v>161</v>
      </c>
      <c r="J19" s="273">
        <v>-376</v>
      </c>
      <c r="K19" s="286" t="s">
        <v>1</v>
      </c>
      <c r="L19" s="299"/>
    </row>
    <row r="20" spans="1:12" ht="24" customHeight="1">
      <c r="A20" s="163" t="s">
        <v>51</v>
      </c>
      <c r="B20" s="169">
        <v>6106</v>
      </c>
      <c r="C20" s="177" t="s">
        <v>29</v>
      </c>
      <c r="D20" s="189"/>
      <c r="E20" s="214"/>
      <c r="F20" s="214"/>
      <c r="G20" s="209"/>
      <c r="H20" s="247" t="s">
        <v>112</v>
      </c>
      <c r="I20" s="259" t="s">
        <v>216</v>
      </c>
      <c r="J20" s="273">
        <v>-752</v>
      </c>
      <c r="K20" s="287"/>
      <c r="L20" s="300"/>
    </row>
    <row r="21" spans="1:12" ht="24" customHeight="1">
      <c r="A21" s="163" t="s">
        <v>51</v>
      </c>
      <c r="B21" s="169">
        <v>5612</v>
      </c>
      <c r="C21" s="177" t="s">
        <v>195</v>
      </c>
      <c r="D21" s="189"/>
      <c r="E21" s="214"/>
      <c r="F21" s="214"/>
      <c r="G21" s="209"/>
      <c r="H21" s="247" t="s">
        <v>378</v>
      </c>
      <c r="I21" s="259" t="s">
        <v>245</v>
      </c>
      <c r="J21" s="273">
        <v>-47</v>
      </c>
      <c r="K21" s="287"/>
      <c r="L21" s="44"/>
    </row>
    <row r="22" spans="1:12" ht="24" customHeight="1">
      <c r="A22" s="163" t="s">
        <v>51</v>
      </c>
      <c r="B22" s="169">
        <v>5010</v>
      </c>
      <c r="C22" s="177" t="s">
        <v>133</v>
      </c>
      <c r="D22" s="193" t="s">
        <v>82</v>
      </c>
      <c r="E22" s="215"/>
      <c r="F22" s="215"/>
      <c r="G22" s="215"/>
      <c r="H22" s="236"/>
      <c r="I22" s="260">
        <f t="shared" ref="I22:I39" si="0">J22</f>
        <v>100</v>
      </c>
      <c r="J22" s="273">
        <v>100</v>
      </c>
      <c r="K22" s="288" t="s">
        <v>30</v>
      </c>
      <c r="L22" s="288"/>
    </row>
    <row r="23" spans="1:12" ht="24" customHeight="1">
      <c r="A23" s="163" t="s">
        <v>51</v>
      </c>
      <c r="B23" s="169">
        <v>6109</v>
      </c>
      <c r="C23" s="177" t="s">
        <v>132</v>
      </c>
      <c r="D23" s="194" t="s">
        <v>369</v>
      </c>
      <c r="E23" s="216"/>
      <c r="F23" s="216"/>
      <c r="G23" s="216"/>
      <c r="H23" s="236"/>
      <c r="I23" s="260">
        <f t="shared" si="0"/>
        <v>240</v>
      </c>
      <c r="J23" s="274">
        <v>240</v>
      </c>
      <c r="K23" s="289"/>
      <c r="L23" s="288"/>
    </row>
    <row r="24" spans="1:12" ht="24" customHeight="1">
      <c r="A24" s="163" t="s">
        <v>51</v>
      </c>
      <c r="B24" s="169">
        <v>6116</v>
      </c>
      <c r="C24" s="177" t="s">
        <v>19</v>
      </c>
      <c r="D24" s="194" t="s">
        <v>306</v>
      </c>
      <c r="E24" s="216"/>
      <c r="F24" s="216"/>
      <c r="G24" s="216"/>
      <c r="H24" s="236"/>
      <c r="I24" s="260">
        <f t="shared" si="0"/>
        <v>50</v>
      </c>
      <c r="J24" s="274">
        <v>50</v>
      </c>
      <c r="K24" s="289"/>
      <c r="L24" s="288"/>
    </row>
    <row r="25" spans="1:12" ht="24" customHeight="1">
      <c r="A25" s="163" t="s">
        <v>51</v>
      </c>
      <c r="B25" s="169">
        <v>5003</v>
      </c>
      <c r="C25" s="177" t="s">
        <v>7</v>
      </c>
      <c r="D25" s="187" t="s">
        <v>193</v>
      </c>
      <c r="E25" s="213"/>
      <c r="F25" s="213"/>
      <c r="G25" s="213"/>
      <c r="H25" s="236"/>
      <c r="I25" s="260">
        <f t="shared" si="0"/>
        <v>200</v>
      </c>
      <c r="J25" s="274">
        <v>200</v>
      </c>
      <c r="K25" s="289"/>
      <c r="L25" s="288"/>
    </row>
    <row r="26" spans="1:12" ht="24" customHeight="1">
      <c r="A26" s="163" t="s">
        <v>51</v>
      </c>
      <c r="B26" s="169">
        <v>5004</v>
      </c>
      <c r="C26" s="178" t="s">
        <v>221</v>
      </c>
      <c r="D26" s="22" t="s">
        <v>370</v>
      </c>
      <c r="E26" s="22"/>
      <c r="F26" s="227" t="s">
        <v>175</v>
      </c>
      <c r="G26" s="240"/>
      <c r="H26" s="240"/>
      <c r="I26" s="260">
        <f t="shared" si="0"/>
        <v>150</v>
      </c>
      <c r="J26" s="274">
        <v>150</v>
      </c>
      <c r="K26" s="289"/>
      <c r="L26" s="288"/>
    </row>
    <row r="27" spans="1:12" ht="24" customHeight="1">
      <c r="A27" s="163" t="s">
        <v>51</v>
      </c>
      <c r="B27" s="169">
        <v>5011</v>
      </c>
      <c r="C27" s="178" t="s">
        <v>225</v>
      </c>
      <c r="D27" s="22"/>
      <c r="E27" s="22"/>
      <c r="F27" s="227" t="s">
        <v>105</v>
      </c>
      <c r="G27" s="240"/>
      <c r="H27" s="240"/>
      <c r="I27" s="260">
        <f t="shared" si="0"/>
        <v>160</v>
      </c>
      <c r="J27" s="274">
        <v>160</v>
      </c>
      <c r="K27" s="289"/>
      <c r="L27" s="288"/>
    </row>
    <row r="28" spans="1:12" ht="24" customHeight="1">
      <c r="A28" s="163" t="s">
        <v>51</v>
      </c>
      <c r="B28" s="169">
        <v>6310</v>
      </c>
      <c r="C28" s="177" t="s">
        <v>278</v>
      </c>
      <c r="D28" s="194" t="s">
        <v>279</v>
      </c>
      <c r="E28" s="216"/>
      <c r="F28" s="216"/>
      <c r="G28" s="216"/>
      <c r="H28" s="236"/>
      <c r="I28" s="260">
        <f t="shared" si="0"/>
        <v>480</v>
      </c>
      <c r="J28" s="274">
        <v>480</v>
      </c>
      <c r="K28" s="289"/>
      <c r="L28" s="288"/>
    </row>
    <row r="29" spans="1:12" ht="24" customHeight="1">
      <c r="A29" s="163" t="s">
        <v>51</v>
      </c>
      <c r="B29" s="169">
        <v>6011</v>
      </c>
      <c r="C29" s="178" t="s">
        <v>59</v>
      </c>
      <c r="D29" s="22" t="s">
        <v>371</v>
      </c>
      <c r="E29" s="22"/>
      <c r="F29" s="22" t="s">
        <v>98</v>
      </c>
      <c r="G29" s="22"/>
      <c r="H29" s="236" t="s">
        <v>109</v>
      </c>
      <c r="I29" s="260">
        <f t="shared" si="0"/>
        <v>88</v>
      </c>
      <c r="J29" s="274">
        <v>88</v>
      </c>
      <c r="K29" s="288" t="s">
        <v>30</v>
      </c>
      <c r="L29" s="301"/>
    </row>
    <row r="30" spans="1:12" ht="24" customHeight="1">
      <c r="A30" s="163" t="s">
        <v>51</v>
      </c>
      <c r="B30" s="169">
        <v>6012</v>
      </c>
      <c r="C30" s="178" t="s">
        <v>226</v>
      </c>
      <c r="D30" s="22"/>
      <c r="E30" s="22"/>
      <c r="F30" s="22"/>
      <c r="G30" s="22"/>
      <c r="H30" s="236" t="s">
        <v>112</v>
      </c>
      <c r="I30" s="260">
        <f t="shared" si="0"/>
        <v>176</v>
      </c>
      <c r="J30" s="274">
        <v>176</v>
      </c>
      <c r="K30" s="289"/>
      <c r="L30" s="301"/>
    </row>
    <row r="31" spans="1:12" ht="24" customHeight="1">
      <c r="A31" s="163" t="s">
        <v>51</v>
      </c>
      <c r="B31" s="169">
        <v>6107</v>
      </c>
      <c r="C31" s="178" t="s">
        <v>135</v>
      </c>
      <c r="D31" s="22"/>
      <c r="E31" s="22"/>
      <c r="F31" s="25" t="s">
        <v>228</v>
      </c>
      <c r="G31" s="208"/>
      <c r="H31" s="247" t="s">
        <v>109</v>
      </c>
      <c r="I31" s="260">
        <f t="shared" si="0"/>
        <v>72</v>
      </c>
      <c r="J31" s="274">
        <v>72</v>
      </c>
      <c r="K31" s="289"/>
      <c r="L31" s="301"/>
    </row>
    <row r="32" spans="1:12" ht="24" customHeight="1">
      <c r="A32" s="163" t="s">
        <v>51</v>
      </c>
      <c r="B32" s="169">
        <v>6108</v>
      </c>
      <c r="C32" s="178" t="s">
        <v>26</v>
      </c>
      <c r="D32" s="22"/>
      <c r="E32" s="22"/>
      <c r="F32" s="25"/>
      <c r="G32" s="208"/>
      <c r="H32" s="247" t="s">
        <v>112</v>
      </c>
      <c r="I32" s="260">
        <f t="shared" si="0"/>
        <v>144</v>
      </c>
      <c r="J32" s="274">
        <v>144</v>
      </c>
      <c r="K32" s="289"/>
      <c r="L32" s="301"/>
    </row>
    <row r="33" spans="1:12" ht="24" customHeight="1">
      <c r="A33" s="163" t="s">
        <v>51</v>
      </c>
      <c r="B33" s="169">
        <v>6103</v>
      </c>
      <c r="C33" s="178" t="s">
        <v>189</v>
      </c>
      <c r="D33" s="22"/>
      <c r="E33" s="22"/>
      <c r="F33" s="22" t="s">
        <v>227</v>
      </c>
      <c r="G33" s="22"/>
      <c r="H33" s="236" t="s">
        <v>109</v>
      </c>
      <c r="I33" s="260">
        <f t="shared" si="0"/>
        <v>24</v>
      </c>
      <c r="J33" s="274">
        <v>24</v>
      </c>
      <c r="K33" s="289"/>
      <c r="L33" s="301"/>
    </row>
    <row r="34" spans="1:12" ht="24" customHeight="1">
      <c r="A34" s="163" t="s">
        <v>51</v>
      </c>
      <c r="B34" s="169">
        <v>6104</v>
      </c>
      <c r="C34" s="178" t="s">
        <v>196</v>
      </c>
      <c r="D34" s="22"/>
      <c r="E34" s="22"/>
      <c r="F34" s="22"/>
      <c r="G34" s="22"/>
      <c r="H34" s="248" t="s">
        <v>112</v>
      </c>
      <c r="I34" s="261">
        <f t="shared" si="0"/>
        <v>48</v>
      </c>
      <c r="J34" s="274">
        <v>48</v>
      </c>
      <c r="K34" s="289"/>
      <c r="L34" s="301"/>
    </row>
    <row r="35" spans="1:12" ht="24" customHeight="1">
      <c r="A35" s="163" t="s">
        <v>51</v>
      </c>
      <c r="B35" s="169">
        <v>4001</v>
      </c>
      <c r="C35" s="178" t="s">
        <v>230</v>
      </c>
      <c r="D35" s="22" t="s">
        <v>150</v>
      </c>
      <c r="E35" s="22"/>
      <c r="F35" s="23" t="s">
        <v>232</v>
      </c>
      <c r="G35" s="23"/>
      <c r="H35" s="249"/>
      <c r="I35" s="262">
        <f t="shared" si="0"/>
        <v>100</v>
      </c>
      <c r="J35" s="275">
        <v>100</v>
      </c>
      <c r="K35" s="289"/>
      <c r="L35" s="301"/>
    </row>
    <row r="36" spans="1:12" ht="24" customHeight="1">
      <c r="A36" s="163" t="s">
        <v>51</v>
      </c>
      <c r="B36" s="169">
        <v>4002</v>
      </c>
      <c r="C36" s="178" t="s">
        <v>235</v>
      </c>
      <c r="D36" s="22"/>
      <c r="E36" s="22"/>
      <c r="F36" s="22" t="s">
        <v>171</v>
      </c>
      <c r="G36" s="22"/>
      <c r="H36" s="250"/>
      <c r="I36" s="263">
        <f t="shared" si="0"/>
        <v>200</v>
      </c>
      <c r="J36" s="274">
        <v>200</v>
      </c>
      <c r="K36" s="290"/>
      <c r="L36" s="301"/>
    </row>
    <row r="37" spans="1:12" ht="24" customHeight="1">
      <c r="A37" s="163" t="s">
        <v>51</v>
      </c>
      <c r="B37" s="169">
        <v>6200</v>
      </c>
      <c r="C37" s="70" t="s">
        <v>238</v>
      </c>
      <c r="D37" s="24" t="s">
        <v>65</v>
      </c>
      <c r="E37" s="27"/>
      <c r="F37" s="22" t="s">
        <v>240</v>
      </c>
      <c r="G37" s="22"/>
      <c r="H37" s="228"/>
      <c r="I37" s="260">
        <f t="shared" si="0"/>
        <v>20</v>
      </c>
      <c r="J37" s="271">
        <v>20</v>
      </c>
      <c r="K37" s="285" t="s">
        <v>28</v>
      </c>
      <c r="L37" s="302"/>
    </row>
    <row r="38" spans="1:12" ht="24" customHeight="1">
      <c r="A38" s="164" t="s">
        <v>51</v>
      </c>
      <c r="B38" s="170">
        <v>6201</v>
      </c>
      <c r="C38" s="62" t="s">
        <v>242</v>
      </c>
      <c r="D38" s="26"/>
      <c r="E38" s="29"/>
      <c r="F38" s="228" t="s">
        <v>241</v>
      </c>
      <c r="G38" s="241"/>
      <c r="H38" s="241"/>
      <c r="I38" s="261">
        <f t="shared" si="0"/>
        <v>5</v>
      </c>
      <c r="J38" s="276">
        <v>5</v>
      </c>
      <c r="K38" s="291"/>
      <c r="L38" s="303"/>
    </row>
    <row r="39" spans="1:12" ht="24" customHeight="1">
      <c r="A39" s="5" t="s">
        <v>51</v>
      </c>
      <c r="B39" s="31">
        <v>6311</v>
      </c>
      <c r="C39" s="12" t="s">
        <v>239</v>
      </c>
      <c r="D39" s="22" t="s">
        <v>373</v>
      </c>
      <c r="E39" s="22"/>
      <c r="F39" s="228"/>
      <c r="G39" s="242"/>
      <c r="H39" s="242"/>
      <c r="I39" s="262">
        <f t="shared" si="0"/>
        <v>40</v>
      </c>
      <c r="J39" s="35">
        <v>40</v>
      </c>
      <c r="K39" s="292" t="s">
        <v>1</v>
      </c>
      <c r="L39" s="302"/>
    </row>
    <row r="40" spans="1:12" ht="24.95" customHeight="1">
      <c r="A40" s="5" t="s">
        <v>51</v>
      </c>
      <c r="B40" s="171">
        <v>6100</v>
      </c>
      <c r="C40" s="179" t="s">
        <v>449</v>
      </c>
      <c r="D40" s="195" t="s">
        <v>384</v>
      </c>
      <c r="E40" s="217"/>
      <c r="F40" s="229" t="s">
        <v>104</v>
      </c>
      <c r="G40" s="229"/>
      <c r="H40" s="251" t="s">
        <v>300</v>
      </c>
      <c r="I40" s="251"/>
      <c r="J40" s="277"/>
      <c r="K40" s="293"/>
      <c r="L40" s="304"/>
    </row>
    <row r="41" spans="1:12" ht="24.95" customHeight="1">
      <c r="A41" s="6" t="s">
        <v>51</v>
      </c>
      <c r="B41" s="172">
        <v>6183</v>
      </c>
      <c r="C41" s="180" t="s">
        <v>259</v>
      </c>
      <c r="D41" s="196"/>
      <c r="E41" s="218"/>
      <c r="F41" s="230" t="s">
        <v>127</v>
      </c>
      <c r="G41" s="243"/>
      <c r="H41" s="252" t="s">
        <v>24</v>
      </c>
      <c r="I41" s="264"/>
      <c r="J41" s="278"/>
      <c r="K41" s="293"/>
      <c r="L41" s="304"/>
    </row>
    <row r="42" spans="1:12" ht="24.75" customHeight="1">
      <c r="A42" s="5" t="s">
        <v>51</v>
      </c>
      <c r="B42" s="171">
        <v>6110</v>
      </c>
      <c r="C42" s="179" t="s">
        <v>41</v>
      </c>
      <c r="D42" s="196"/>
      <c r="E42" s="218"/>
      <c r="F42" s="229" t="s">
        <v>142</v>
      </c>
      <c r="G42" s="229"/>
      <c r="H42" s="251" t="s">
        <v>432</v>
      </c>
      <c r="I42" s="251"/>
      <c r="J42" s="277"/>
      <c r="K42" s="293"/>
      <c r="L42" s="304"/>
    </row>
    <row r="43" spans="1:12" ht="24.75" customHeight="1">
      <c r="A43" s="6" t="s">
        <v>51</v>
      </c>
      <c r="B43" s="172">
        <v>6184</v>
      </c>
      <c r="C43" s="180" t="s">
        <v>451</v>
      </c>
      <c r="D43" s="196"/>
      <c r="E43" s="218"/>
      <c r="F43" s="230" t="s">
        <v>314</v>
      </c>
      <c r="G43" s="243"/>
      <c r="H43" s="252" t="s">
        <v>455</v>
      </c>
      <c r="I43" s="264"/>
      <c r="J43" s="278"/>
      <c r="K43" s="293"/>
      <c r="L43" s="304"/>
    </row>
    <row r="44" spans="1:12" ht="24.95" customHeight="1">
      <c r="A44" s="5" t="s">
        <v>51</v>
      </c>
      <c r="B44" s="171">
        <v>6111</v>
      </c>
      <c r="C44" s="179" t="s">
        <v>452</v>
      </c>
      <c r="D44" s="196"/>
      <c r="E44" s="218"/>
      <c r="F44" s="229" t="s">
        <v>335</v>
      </c>
      <c r="G44" s="229"/>
      <c r="H44" s="251" t="s">
        <v>66</v>
      </c>
      <c r="I44" s="251"/>
      <c r="J44" s="277"/>
      <c r="K44" s="293"/>
      <c r="L44" s="304"/>
    </row>
    <row r="45" spans="1:12" ht="24.95" customHeight="1">
      <c r="A45" s="5" t="s">
        <v>51</v>
      </c>
      <c r="B45" s="171">
        <v>6380</v>
      </c>
      <c r="C45" s="179" t="s">
        <v>450</v>
      </c>
      <c r="D45" s="197"/>
      <c r="E45" s="219"/>
      <c r="F45" s="229" t="s">
        <v>461</v>
      </c>
      <c r="G45" s="229"/>
      <c r="H45" s="251" t="s">
        <v>367</v>
      </c>
      <c r="I45" s="251"/>
      <c r="J45" s="277"/>
      <c r="K45" s="293"/>
      <c r="L45" s="304"/>
    </row>
    <row r="46" spans="1:12" ht="24.95" customHeight="1">
      <c r="A46" s="6" t="s">
        <v>51</v>
      </c>
      <c r="B46" s="172">
        <v>6185</v>
      </c>
      <c r="C46" s="180" t="s">
        <v>357</v>
      </c>
      <c r="D46" s="198" t="s">
        <v>402</v>
      </c>
      <c r="E46" s="220"/>
      <c r="F46" s="231" t="s">
        <v>104</v>
      </c>
      <c r="G46" s="231"/>
      <c r="H46" s="253" t="s">
        <v>139</v>
      </c>
      <c r="I46" s="253"/>
      <c r="J46" s="278"/>
      <c r="K46" s="293"/>
      <c r="L46" s="304"/>
    </row>
    <row r="47" spans="1:12" ht="24.95" customHeight="1">
      <c r="A47" s="6" t="s">
        <v>51</v>
      </c>
      <c r="B47" s="172">
        <v>6186</v>
      </c>
      <c r="C47" s="180" t="s">
        <v>58</v>
      </c>
      <c r="D47" s="199"/>
      <c r="E47" s="221"/>
      <c r="F47" s="230" t="s">
        <v>127</v>
      </c>
      <c r="G47" s="243"/>
      <c r="H47" s="252" t="s">
        <v>456</v>
      </c>
      <c r="I47" s="264"/>
      <c r="J47" s="278"/>
      <c r="K47" s="293"/>
      <c r="L47" s="304"/>
    </row>
    <row r="48" spans="1:12" ht="24.95" customHeight="1">
      <c r="A48" s="6" t="s">
        <v>51</v>
      </c>
      <c r="B48" s="172">
        <v>6187</v>
      </c>
      <c r="C48" s="180" t="s">
        <v>89</v>
      </c>
      <c r="D48" s="199"/>
      <c r="E48" s="221"/>
      <c r="F48" s="231" t="s">
        <v>142</v>
      </c>
      <c r="G48" s="231"/>
      <c r="H48" s="253" t="s">
        <v>213</v>
      </c>
      <c r="I48" s="253"/>
      <c r="J48" s="278"/>
      <c r="K48" s="293"/>
      <c r="L48" s="304"/>
    </row>
    <row r="49" spans="1:12" ht="24.95" customHeight="1">
      <c r="A49" s="6" t="s">
        <v>51</v>
      </c>
      <c r="B49" s="172">
        <v>6188</v>
      </c>
      <c r="C49" s="180" t="s">
        <v>312</v>
      </c>
      <c r="D49" s="199"/>
      <c r="E49" s="221"/>
      <c r="F49" s="230" t="s">
        <v>314</v>
      </c>
      <c r="G49" s="243"/>
      <c r="H49" s="252" t="s">
        <v>457</v>
      </c>
      <c r="I49" s="264"/>
      <c r="J49" s="278"/>
      <c r="K49" s="293"/>
      <c r="L49" s="304"/>
    </row>
    <row r="50" spans="1:12" ht="24.95" customHeight="1">
      <c r="A50" s="6" t="s">
        <v>51</v>
      </c>
      <c r="B50" s="172">
        <v>6189</v>
      </c>
      <c r="C50" s="180" t="s">
        <v>453</v>
      </c>
      <c r="D50" s="199"/>
      <c r="E50" s="221"/>
      <c r="F50" s="231" t="s">
        <v>335</v>
      </c>
      <c r="G50" s="231"/>
      <c r="H50" s="253" t="s">
        <v>192</v>
      </c>
      <c r="I50" s="253"/>
      <c r="J50" s="278"/>
      <c r="K50" s="293"/>
      <c r="L50" s="304"/>
    </row>
    <row r="51" spans="1:12" ht="24.95" customHeight="1">
      <c r="A51" s="6" t="s">
        <v>51</v>
      </c>
      <c r="B51" s="172">
        <v>6190</v>
      </c>
      <c r="C51" s="180" t="s">
        <v>454</v>
      </c>
      <c r="D51" s="200"/>
      <c r="E51" s="222"/>
      <c r="F51" s="231" t="s">
        <v>461</v>
      </c>
      <c r="G51" s="231"/>
      <c r="H51" s="253" t="s">
        <v>381</v>
      </c>
      <c r="I51" s="253"/>
      <c r="J51" s="278"/>
      <c r="K51" s="294"/>
      <c r="L51" s="304"/>
    </row>
    <row r="52" spans="1:12">
      <c r="A52" s="165"/>
      <c r="B52" s="173"/>
      <c r="C52" s="181"/>
      <c r="D52" s="201"/>
      <c r="E52" s="201"/>
      <c r="F52" s="232"/>
      <c r="G52" s="232"/>
      <c r="H52" s="254"/>
      <c r="I52" s="254"/>
      <c r="J52" s="173"/>
      <c r="K52" s="295"/>
    </row>
    <row r="53" spans="1:12" ht="24" customHeight="1">
      <c r="A53" s="166"/>
      <c r="B53" s="174" t="s">
        <v>119</v>
      </c>
      <c r="C53" s="182"/>
      <c r="D53" s="202"/>
      <c r="E53" s="223"/>
      <c r="F53" s="233"/>
      <c r="G53" s="233"/>
      <c r="H53" s="255"/>
      <c r="I53" s="166"/>
      <c r="J53" s="279"/>
      <c r="K53" s="296"/>
      <c r="L53" s="305"/>
    </row>
    <row r="54" spans="1:12" ht="48.75" customHeight="1">
      <c r="A54" s="167" t="s">
        <v>31</v>
      </c>
      <c r="B54" s="167"/>
      <c r="C54" s="167" t="s">
        <v>16</v>
      </c>
      <c r="D54" s="203" t="s">
        <v>20</v>
      </c>
      <c r="E54" s="224"/>
      <c r="F54" s="224"/>
      <c r="G54" s="224"/>
      <c r="H54" s="224"/>
      <c r="I54" s="224"/>
      <c r="J54" s="280" t="s">
        <v>237</v>
      </c>
      <c r="K54" s="167" t="s">
        <v>40</v>
      </c>
      <c r="L54" s="306"/>
    </row>
    <row r="55" spans="1:12" ht="24.95" customHeight="1">
      <c r="A55" s="162" t="s">
        <v>33</v>
      </c>
      <c r="B55" s="162" t="s">
        <v>36</v>
      </c>
      <c r="C55" s="161"/>
      <c r="D55" s="186"/>
      <c r="E55" s="206"/>
      <c r="F55" s="206"/>
      <c r="G55" s="206"/>
      <c r="H55" s="206"/>
      <c r="I55" s="206"/>
      <c r="J55" s="161"/>
      <c r="K55" s="161"/>
      <c r="L55" s="306"/>
    </row>
    <row r="56" spans="1:12" ht="24.95" customHeight="1">
      <c r="A56" s="163" t="s">
        <v>51</v>
      </c>
      <c r="B56" s="175">
        <v>8001</v>
      </c>
      <c r="C56" s="183" t="s">
        <v>70</v>
      </c>
      <c r="D56" s="187" t="s">
        <v>243</v>
      </c>
      <c r="E56" s="207"/>
      <c r="F56" s="234" t="s">
        <v>109</v>
      </c>
      <c r="G56" s="244"/>
      <c r="H56" s="256">
        <v>1798</v>
      </c>
      <c r="I56" s="164" t="s">
        <v>149</v>
      </c>
      <c r="J56" s="281">
        <v>1259</v>
      </c>
      <c r="K56" s="284" t="s">
        <v>1</v>
      </c>
      <c r="L56" s="302"/>
    </row>
    <row r="57" spans="1:12" ht="24" customHeight="1">
      <c r="A57" s="163" t="s">
        <v>51</v>
      </c>
      <c r="B57" s="169">
        <v>8002</v>
      </c>
      <c r="C57" s="177" t="s">
        <v>244</v>
      </c>
      <c r="D57" s="188"/>
      <c r="E57" s="208"/>
      <c r="F57" s="235"/>
      <c r="G57" s="245"/>
      <c r="H57" s="256">
        <v>59</v>
      </c>
      <c r="I57" s="265"/>
      <c r="J57" s="271">
        <v>41</v>
      </c>
      <c r="K57" s="284" t="s">
        <v>77</v>
      </c>
      <c r="L57" s="302"/>
    </row>
    <row r="58" spans="1:12" ht="24" customHeight="1">
      <c r="A58" s="163" t="s">
        <v>51</v>
      </c>
      <c r="B58" s="169">
        <v>8011</v>
      </c>
      <c r="C58" s="177" t="s">
        <v>81</v>
      </c>
      <c r="D58" s="188"/>
      <c r="E58" s="208"/>
      <c r="F58" s="234" t="s">
        <v>112</v>
      </c>
      <c r="G58" s="244"/>
      <c r="H58" s="256">
        <v>3621</v>
      </c>
      <c r="I58" s="266" t="s">
        <v>121</v>
      </c>
      <c r="J58" s="271">
        <v>2535</v>
      </c>
      <c r="K58" s="284" t="s">
        <v>1</v>
      </c>
      <c r="L58" s="302"/>
    </row>
    <row r="59" spans="1:12" ht="24" customHeight="1">
      <c r="A59" s="163" t="s">
        <v>51</v>
      </c>
      <c r="B59" s="169">
        <v>8012</v>
      </c>
      <c r="C59" s="177" t="s">
        <v>246</v>
      </c>
      <c r="D59" s="189"/>
      <c r="E59" s="209"/>
      <c r="F59" s="235"/>
      <c r="G59" s="245"/>
      <c r="H59" s="256">
        <v>119</v>
      </c>
      <c r="I59" s="267"/>
      <c r="J59" s="271">
        <v>83</v>
      </c>
      <c r="K59" s="284" t="s">
        <v>77</v>
      </c>
      <c r="L59" s="302"/>
    </row>
    <row r="60" spans="1:12" ht="24" customHeight="1">
      <c r="A60" s="168"/>
      <c r="B60" s="176" t="s">
        <v>120</v>
      </c>
      <c r="C60" s="184"/>
      <c r="D60" s="204"/>
      <c r="E60" s="225"/>
      <c r="F60" s="236"/>
      <c r="G60" s="236"/>
      <c r="H60" s="257"/>
      <c r="I60" s="168"/>
      <c r="J60" s="275"/>
      <c r="K60" s="297"/>
      <c r="L60" s="305"/>
    </row>
    <row r="61" spans="1:12" ht="21" customHeight="1">
      <c r="A61" s="161" t="s">
        <v>31</v>
      </c>
      <c r="B61" s="161"/>
      <c r="C61" s="161" t="s">
        <v>16</v>
      </c>
      <c r="D61" s="185" t="s">
        <v>20</v>
      </c>
      <c r="E61" s="205"/>
      <c r="F61" s="205"/>
      <c r="G61" s="205"/>
      <c r="H61" s="205"/>
      <c r="I61" s="205"/>
      <c r="J61" s="282" t="s">
        <v>237</v>
      </c>
      <c r="K61" s="161" t="s">
        <v>40</v>
      </c>
      <c r="L61" s="306"/>
    </row>
    <row r="62" spans="1:12">
      <c r="A62" s="162" t="s">
        <v>33</v>
      </c>
      <c r="B62" s="162" t="s">
        <v>36</v>
      </c>
      <c r="C62" s="161"/>
      <c r="D62" s="186"/>
      <c r="E62" s="206"/>
      <c r="F62" s="206"/>
      <c r="G62" s="206"/>
      <c r="H62" s="206"/>
      <c r="I62" s="206"/>
      <c r="J62" s="161"/>
      <c r="K62" s="161"/>
      <c r="L62" s="306"/>
    </row>
    <row r="63" spans="1:12">
      <c r="A63" s="163" t="s">
        <v>51</v>
      </c>
      <c r="B63" s="175">
        <v>9001</v>
      </c>
      <c r="C63" s="183" t="s">
        <v>141</v>
      </c>
      <c r="D63" s="187" t="s">
        <v>243</v>
      </c>
      <c r="E63" s="207"/>
      <c r="F63" s="234" t="s">
        <v>109</v>
      </c>
      <c r="G63" s="244"/>
      <c r="H63" s="256">
        <v>1798</v>
      </c>
      <c r="I63" s="268" t="s">
        <v>120</v>
      </c>
      <c r="J63" s="281">
        <v>1259</v>
      </c>
      <c r="K63" s="284" t="s">
        <v>1</v>
      </c>
      <c r="L63" s="302"/>
    </row>
    <row r="64" spans="1:12">
      <c r="A64" s="163" t="s">
        <v>51</v>
      </c>
      <c r="B64" s="169">
        <v>9002</v>
      </c>
      <c r="C64" s="177" t="s">
        <v>248</v>
      </c>
      <c r="D64" s="188"/>
      <c r="E64" s="208"/>
      <c r="F64" s="235"/>
      <c r="G64" s="245"/>
      <c r="H64" s="256">
        <v>59</v>
      </c>
      <c r="I64" s="266"/>
      <c r="J64" s="271">
        <v>41</v>
      </c>
      <c r="K64" s="284" t="s">
        <v>77</v>
      </c>
      <c r="L64" s="302"/>
    </row>
    <row r="65" spans="1:12">
      <c r="A65" s="163" t="s">
        <v>51</v>
      </c>
      <c r="B65" s="169">
        <v>9011</v>
      </c>
      <c r="C65" s="177" t="s">
        <v>10</v>
      </c>
      <c r="D65" s="188"/>
      <c r="E65" s="208"/>
      <c r="F65" s="234" t="s">
        <v>112</v>
      </c>
      <c r="G65" s="244"/>
      <c r="H65" s="256">
        <v>3621</v>
      </c>
      <c r="I65" s="266" t="s">
        <v>121</v>
      </c>
      <c r="J65" s="271">
        <v>2535</v>
      </c>
      <c r="K65" s="284" t="s">
        <v>1</v>
      </c>
      <c r="L65" s="302"/>
    </row>
    <row r="66" spans="1:12">
      <c r="A66" s="163" t="s">
        <v>51</v>
      </c>
      <c r="B66" s="169">
        <v>9012</v>
      </c>
      <c r="C66" s="177" t="s">
        <v>250</v>
      </c>
      <c r="D66" s="189"/>
      <c r="E66" s="209"/>
      <c r="F66" s="235"/>
      <c r="G66" s="245"/>
      <c r="H66" s="256">
        <v>119</v>
      </c>
      <c r="I66" s="267"/>
      <c r="J66" s="271">
        <v>83</v>
      </c>
      <c r="K66" s="284" t="s">
        <v>77</v>
      </c>
      <c r="L66" s="302"/>
    </row>
    <row r="68" spans="1:12">
      <c r="B68" s="10"/>
      <c r="C68" s="1" t="s">
        <v>447</v>
      </c>
    </row>
    <row r="69" spans="1:12">
      <c r="B69" s="11"/>
      <c r="C69" s="1" t="s">
        <v>445</v>
      </c>
    </row>
  </sheetData>
  <mergeCells count="89">
    <mergeCell ref="A3:B3"/>
    <mergeCell ref="H9:I9"/>
    <mergeCell ref="H10:I10"/>
    <mergeCell ref="H11:I11"/>
    <mergeCell ref="H12:I12"/>
    <mergeCell ref="H13:I13"/>
    <mergeCell ref="H14:I14"/>
    <mergeCell ref="H15:I15"/>
    <mergeCell ref="H16:I16"/>
    <mergeCell ref="H17:I17"/>
    <mergeCell ref="H18:I18"/>
    <mergeCell ref="D21:G21"/>
    <mergeCell ref="D22:G22"/>
    <mergeCell ref="D23:G23"/>
    <mergeCell ref="D24:G24"/>
    <mergeCell ref="D25:G25"/>
    <mergeCell ref="F26:H26"/>
    <mergeCell ref="F27:H27"/>
    <mergeCell ref="D28:G28"/>
    <mergeCell ref="F35:H35"/>
    <mergeCell ref="F36:G36"/>
    <mergeCell ref="F37:H37"/>
    <mergeCell ref="F38:H38"/>
    <mergeCell ref="D39:F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A54:B54"/>
    <mergeCell ref="A61:B61"/>
    <mergeCell ref="C3:C4"/>
    <mergeCell ref="D3:I4"/>
    <mergeCell ref="J3:J4"/>
    <mergeCell ref="K3:K4"/>
    <mergeCell ref="D5:E8"/>
    <mergeCell ref="F5:H6"/>
    <mergeCell ref="F7:H8"/>
    <mergeCell ref="D9:G12"/>
    <mergeCell ref="D13:G16"/>
    <mergeCell ref="D17:G18"/>
    <mergeCell ref="D19:G20"/>
    <mergeCell ref="K23:K28"/>
    <mergeCell ref="D26:E27"/>
    <mergeCell ref="D29:E34"/>
    <mergeCell ref="F29:G30"/>
    <mergeCell ref="F31:G32"/>
    <mergeCell ref="F33:G34"/>
    <mergeCell ref="D35:E36"/>
    <mergeCell ref="D37:E38"/>
    <mergeCell ref="D40:E45"/>
    <mergeCell ref="D46:E51"/>
    <mergeCell ref="C54:C55"/>
    <mergeCell ref="D54:I55"/>
    <mergeCell ref="J54:J55"/>
    <mergeCell ref="K54:K55"/>
    <mergeCell ref="D56:E59"/>
    <mergeCell ref="F56:G57"/>
    <mergeCell ref="I56:I57"/>
    <mergeCell ref="F58:G59"/>
    <mergeCell ref="C61:C62"/>
    <mergeCell ref="D61:I62"/>
    <mergeCell ref="J61:J62"/>
    <mergeCell ref="K61:K62"/>
    <mergeCell ref="D63:E66"/>
    <mergeCell ref="F63:G64"/>
    <mergeCell ref="I63:I64"/>
    <mergeCell ref="F65:G66"/>
    <mergeCell ref="K30:K36"/>
    <mergeCell ref="K40:K51"/>
  </mergeCells>
  <phoneticPr fontId="1"/>
  <pageMargins left="0.25" right="0.25" top="0.15748031496062992" bottom="0.15748031496062992" header="0.3" footer="0.3"/>
  <pageSetup paperSize="9" scale="63" fitToWidth="1" fitToHeight="0" orientation="landscape" usePrinterDefaults="1" r:id="rId1"/>
  <rowBreaks count="1" manualBreakCount="1">
    <brk id="28"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A2</vt:lpstr>
      <vt:lpstr>A3（有資格者）</vt:lpstr>
      <vt:lpstr>A3（研修修了者）</vt:lpstr>
      <vt:lpstr>A6</vt:lpstr>
    </vt:vector>
  </TitlesOfParts>
  <Company>東京都あきる野市</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畑 健司</dc:creator>
  <cp:lastModifiedBy>渡邉　雄太</cp:lastModifiedBy>
  <cp:lastPrinted>2018-10-23T00:41:09Z</cp:lastPrinted>
  <dcterms:created xsi:type="dcterms:W3CDTF">2017-01-16T02:07:42Z</dcterms:created>
  <dcterms:modified xsi:type="dcterms:W3CDTF">2026-06-29T09:55:40Z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3.1.2.0</vt:lpwstr>
  </property>
  <property fmtid="{DCFEDD21-7773-49B2-8022-6FC58DB5260B}" pid="4" name="LastSavedDate">
    <vt:filetime>2026-06-29T09:55:40Z</vt:filetime>
  </property>
</Properties>
</file>