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<sst xmlns="http://schemas.openxmlformats.org/spreadsheetml/2006/main" count="1160" uniqueCount="560">
  <si>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</si>
  <si>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</si>
  <si>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</si>
  <si>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</si>
  <si>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</si>
  <si>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</si>
  <si>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</si>
  <si>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</si>
  <si>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</si>
  <si>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</si>
  <si>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</si>
  <si>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</si>
  <si>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</si>
  <si>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</si>
  <si>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</si>
  <si>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※令和3年度中に市町村合併した団体で、合併前の団体ごとの決算に基づく連結実質赤字比率を算出していない団体については、グラフを表記しない。</t>
    <rPh sb="1" eb="3">
      <t>レイワ</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</si>
  <si>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</si>
  <si>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</si>
  <si>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</si>
  <si>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</si>
  <si>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</si>
  <si>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</si>
  <si>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</si>
  <si>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</si>
  <si>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</si>
  <si>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</si>
  <si>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</si>
  <si>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</si>
  <si>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</si>
  <si>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</si>
  <si>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</si>
  <si>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</si>
  <si>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</si>
  <si>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</si>
  <si>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</si>
  <si>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</si>
  <si>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</si>
  <si>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</si>
  <si>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</si>
  <si>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</si>
  <si>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</si>
  <si>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</si>
  <si>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</si>
  <si>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</si>
  <si>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</si>
  <si>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</si>
  <si>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</si>
  <si>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</si>
  <si>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</si>
  <si>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</si>
  <si>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</si>
  <si>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</si>
  <si>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</si>
  <si>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</si>
  <si>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</si>
  <si>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</si>
  <si>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</si>
  <si>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t>単年度収支</t>
  </si>
  <si>
    <t>債務負担行為に基づく支出予定額</t>
  </si>
  <si>
    <t>×</t>
  </si>
  <si>
    <t>その他特定目的基金</t>
    <rPh sb="2" eb="3">
      <t>タ</t>
    </rPh>
    <rPh sb="3" eb="5">
      <t>トクテイ</t>
    </rPh>
    <rPh sb="5" eb="7">
      <t>モクテキ</t>
    </rPh>
    <rPh sb="7" eb="9">
      <t>キキン</t>
    </rPh>
    <phoneticPr fontId="5"/>
  </si>
  <si>
    <t>東京都三市収益事業組合</t>
    <rPh sb="0" eb="3">
      <t>トウキョウト</t>
    </rPh>
    <rPh sb="3" eb="5">
      <t>サンシ</t>
    </rPh>
    <rPh sb="5" eb="7">
      <t>シュウエキ</t>
    </rPh>
    <rPh sb="7" eb="9">
      <t>ジギョウ</t>
    </rPh>
    <rPh sb="9" eb="11">
      <t>クミアイ</t>
    </rPh>
    <phoneticPr fontId="5"/>
  </si>
  <si>
    <t>公債費負担比率</t>
    <rPh sb="0" eb="3">
      <t>コウサイヒ</t>
    </rPh>
    <rPh sb="3" eb="5">
      <t>フタン</t>
    </rPh>
    <rPh sb="5" eb="7">
      <t>ヒリツ</t>
    </rPh>
    <phoneticPr fontId="5"/>
  </si>
  <si>
    <t>黒字額</t>
    <rPh sb="0" eb="2">
      <t>クロジ</t>
    </rPh>
    <rPh sb="2" eb="3">
      <t>ガク</t>
    </rPh>
    <phoneticPr fontId="34"/>
  </si>
  <si>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</si>
  <si>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</si>
  <si>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</si>
  <si>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</si>
  <si>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</si>
  <si>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</si>
  <si>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</si>
  <si>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</si>
  <si>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</si>
  <si>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</si>
  <si>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</si>
  <si>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</si>
  <si>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</si>
  <si>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</si>
  <si>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</si>
  <si>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</si>
  <si>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</si>
  <si>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</si>
  <si>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</si>
  <si>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</si>
  <si>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</si>
  <si>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</si>
  <si>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</si>
  <si>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</si>
  <si>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</si>
  <si>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</si>
  <si>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</si>
  <si>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</si>
  <si>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</si>
  <si>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</si>
  <si>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</si>
  <si>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</si>
  <si>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</si>
  <si>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</si>
  <si>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</si>
  <si>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</si>
  <si>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</si>
  <si>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</si>
  <si>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</si>
  <si>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</si>
  <si>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</si>
  <si>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</si>
  <si>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</si>
  <si>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</si>
  <si>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</si>
  <si>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令和2年度(千円)</t>
    <rPh sb="0" eb="2">
      <t>レイワ</t>
    </rPh>
    <rPh sb="3" eb="5">
      <t>ネンド</t>
    </rPh>
    <rPh sb="6" eb="8">
      <t>センエン</t>
    </rPh>
    <phoneticPr fontId="5"/>
  </si>
  <si>
    <t>新四季創造株式会社</t>
    <rPh sb="0" eb="1">
      <t>シン</t>
    </rPh>
    <rPh sb="1" eb="3">
      <t>シキ</t>
    </rPh>
    <rPh sb="3" eb="5">
      <t>ソウゾウ</t>
    </rPh>
    <rPh sb="5" eb="7">
      <t>カブシキ</t>
    </rPh>
    <rPh sb="7" eb="9">
      <t>カイシャ</t>
    </rPh>
    <phoneticPr fontId="5"/>
  </si>
  <si>
    <t>赤字額</t>
    <rPh sb="0" eb="2">
      <t>アカジ</t>
    </rPh>
    <rPh sb="2" eb="3">
      <t>ガク</t>
    </rPh>
    <phoneticPr fontId="34"/>
  </si>
  <si>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</si>
  <si>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</si>
  <si>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</si>
  <si>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西秋川衛生組合</t>
    <rPh sb="0" eb="1">
      <t>ニシ</t>
    </rPh>
    <rPh sb="1" eb="3">
      <t>アキカワ</t>
    </rPh>
    <rPh sb="3" eb="5">
      <t>エイセイ</t>
    </rPh>
    <rPh sb="5" eb="7">
      <t>クミアイ</t>
    </rPh>
    <phoneticPr fontId="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</si>
  <si>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</si>
  <si>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</si>
  <si>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</si>
  <si>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</si>
  <si>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</si>
  <si>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</si>
  <si>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</si>
  <si>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</si>
  <si>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</si>
  <si>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</si>
  <si>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</si>
  <si>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</si>
  <si>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</si>
  <si>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5"/>
  </si>
  <si>
    <t>令和2年度　財政状況資料集</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</si>
  <si>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</si>
  <si>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</si>
  <si>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</si>
  <si>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</si>
  <si>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</si>
  <si>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東京都</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</si>
  <si>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</si>
  <si>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</si>
  <si>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Ⅱ－３</t>
  </si>
  <si>
    <t>　実質赤字比率</t>
    <rPh sb="1" eb="3">
      <t>ジッシツ</t>
    </rPh>
    <rPh sb="3" eb="5">
      <t>アカジ</t>
    </rPh>
    <rPh sb="5" eb="7">
      <t>ヒリツ</t>
    </rPh>
    <phoneticPr fontId="5"/>
  </si>
  <si>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</si>
  <si>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</si>
  <si>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</si>
  <si>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</si>
  <si>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</si>
  <si>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</si>
  <si>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</si>
  <si>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</si>
  <si>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</si>
  <si>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</si>
  <si>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</si>
  <si>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</si>
  <si>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</si>
  <si>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</si>
  <si>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</si>
  <si>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</si>
  <si>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秋多都市計画事業武蔵引田駅北口土地区画整理事業特別会計</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</si>
  <si>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</si>
  <si>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</si>
  <si>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</si>
  <si>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</si>
  <si>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あきる野市</t>
  </si>
  <si>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</si>
  <si>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</si>
  <si>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</si>
  <si>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2-6</t>
  </si>
  <si>
    <t>歳入歳出差引</t>
  </si>
  <si>
    <t>会計名</t>
    <rPh sb="0" eb="2">
      <t>カイケイ</t>
    </rPh>
    <rPh sb="2" eb="3">
      <t>メイ</t>
    </rPh>
    <phoneticPr fontId="5"/>
  </si>
  <si>
    <t>(Ｅ)</t>
  </si>
  <si>
    <t>　　(※1)</t>
  </si>
  <si>
    <t>首都</t>
    <rPh sb="0" eb="2">
      <t>シュト</t>
    </rPh>
    <phoneticPr fontId="5"/>
  </si>
  <si>
    <t>○</t>
  </si>
  <si>
    <t>テレビ共同受信施設整備基金</t>
  </si>
  <si>
    <t>参考</t>
    <rPh sb="0" eb="2">
      <t>サンコウ</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</si>
  <si>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</si>
  <si>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</si>
  <si>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</si>
  <si>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</si>
  <si>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</si>
  <si>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</si>
  <si>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</si>
  <si>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</si>
  <si>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</si>
  <si>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東京都後期高齢医療広域連合（一般会計）</t>
    <rPh sb="0" eb="3">
      <t>トウキョウト</t>
    </rPh>
    <rPh sb="3" eb="5">
      <t>コウキ</t>
    </rPh>
    <rPh sb="5" eb="7">
      <t>コウレイ</t>
    </rPh>
    <rPh sb="7" eb="9">
      <t>イリョウ</t>
    </rPh>
    <rPh sb="9" eb="11">
      <t>コウイキ</t>
    </rPh>
    <rPh sb="11" eb="12">
      <t>レン</t>
    </rPh>
    <rPh sb="12" eb="13">
      <t>ゴウ</t>
    </rPh>
    <rPh sb="14" eb="16">
      <t>イッパン</t>
    </rPh>
    <rPh sb="16" eb="18">
      <t>カイケイ</t>
    </rPh>
    <phoneticPr fontId="5"/>
  </si>
  <si>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</si>
  <si>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</si>
  <si>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</si>
  <si>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</si>
  <si>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秋川流域斎場組合</t>
    <rPh sb="0" eb="2">
      <t>アキガワ</t>
    </rPh>
    <rPh sb="2" eb="4">
      <t>リュウイキ</t>
    </rPh>
    <rPh sb="4" eb="6">
      <t>サイジョウ</t>
    </rPh>
    <rPh sb="6" eb="8">
      <t>クミアイ</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</si>
  <si>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</si>
  <si>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</si>
  <si>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</si>
  <si>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</si>
  <si>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</si>
  <si>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</si>
  <si>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</si>
  <si>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-2.1</t>
  </si>
  <si>
    <t>実質収支</t>
    <rPh sb="0" eb="2">
      <t>ジッシツ</t>
    </rPh>
    <rPh sb="2" eb="4">
      <t>シュウシ</t>
    </rPh>
    <phoneticPr fontId="5"/>
  </si>
  <si>
    <t>山振</t>
    <rPh sb="0" eb="1">
      <t>ヤマ</t>
    </rPh>
    <rPh sb="1" eb="2">
      <t>フ</t>
    </rPh>
    <phoneticPr fontId="5"/>
  </si>
  <si>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</si>
  <si>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</si>
  <si>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</si>
  <si>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</si>
  <si>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</si>
  <si>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</si>
  <si>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</si>
  <si>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</si>
  <si>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</si>
  <si>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</si>
  <si>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</si>
  <si>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</si>
  <si>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</si>
  <si>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</si>
  <si>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</si>
  <si>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</si>
  <si>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</si>
  <si>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</si>
  <si>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</si>
  <si>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</si>
  <si>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</si>
  <si>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</si>
  <si>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</si>
  <si>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</si>
  <si>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令02.01.01(人)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</si>
  <si>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</si>
  <si>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</si>
  <si>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</si>
  <si>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</si>
  <si>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-0.6</t>
  </si>
  <si>
    <t>後期高齢者医療特別会計</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</si>
  <si>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</si>
  <si>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</si>
  <si>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</si>
  <si>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</si>
  <si>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</si>
  <si>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</si>
  <si>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</si>
  <si>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</si>
  <si>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</si>
  <si>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</si>
  <si>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</si>
  <si>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</si>
  <si>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</si>
  <si>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</si>
  <si>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</si>
  <si>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</si>
  <si>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</si>
  <si>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</si>
  <si>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</si>
  <si>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</si>
  <si>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</si>
  <si>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</si>
  <si>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</si>
  <si>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</si>
  <si>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</si>
  <si>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</si>
  <si>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</si>
  <si>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</si>
  <si>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</si>
  <si>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</si>
  <si>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</si>
  <si>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</si>
  <si>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</si>
  <si>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</si>
  <si>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</si>
  <si>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</si>
  <si>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</si>
  <si>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</si>
  <si>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</si>
  <si>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</si>
  <si>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</si>
  <si>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</si>
  <si>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</si>
  <si>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</si>
  <si>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</si>
  <si>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</si>
  <si>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</si>
  <si>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</si>
  <si>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</si>
  <si>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</si>
  <si>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</si>
  <si>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</si>
  <si>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</si>
  <si>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</si>
  <si>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</si>
  <si>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</si>
  <si>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</si>
  <si>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</si>
  <si>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</si>
  <si>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</si>
  <si>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東京都あきる野市</t>
  </si>
  <si>
    <t>（注釈）</t>
    <rPh sb="1" eb="3">
      <t>チュウシャク</t>
    </rPh>
    <phoneticPr fontId="5"/>
  </si>
  <si>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</si>
  <si>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</si>
  <si>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</si>
  <si>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</si>
  <si>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</si>
  <si>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</si>
  <si>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</si>
  <si>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東京都市町村職員退職手当組合</t>
    <rPh sb="0" eb="3">
      <t>トウキョウト</t>
    </rPh>
    <rPh sb="3" eb="6">
      <t>シチョウソン</t>
    </rPh>
    <rPh sb="6" eb="8">
      <t>ショクイン</t>
    </rPh>
    <rPh sb="8" eb="10">
      <t>タイショク</t>
    </rPh>
    <rPh sb="10" eb="12">
      <t>テアテ</t>
    </rPh>
    <rPh sb="12" eb="14">
      <t>クミアイ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</si>
  <si>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</si>
  <si>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</si>
  <si>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</si>
  <si>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</si>
  <si>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</si>
  <si>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</si>
  <si>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</si>
  <si>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</si>
  <si>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</si>
  <si>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</si>
  <si>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</si>
  <si>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</si>
  <si>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</si>
  <si>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</si>
  <si>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</si>
  <si>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</si>
  <si>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</si>
  <si>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</si>
  <si>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</si>
  <si>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</si>
  <si>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</si>
  <si>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</si>
  <si>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</si>
  <si>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</si>
  <si>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</si>
  <si>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</si>
  <si>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</si>
  <si>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</si>
  <si>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</si>
  <si>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</si>
  <si>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</si>
  <si>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</si>
  <si>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</si>
  <si>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</si>
  <si>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</si>
  <si>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</si>
  <si>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</si>
  <si>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</si>
  <si>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</si>
  <si>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</si>
  <si>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</si>
  <si>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</si>
  <si>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</si>
  <si>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</si>
  <si>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</si>
  <si>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</si>
  <si>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</si>
  <si>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安心安全まちづくり基金</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</si>
  <si>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</si>
  <si>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</si>
  <si>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</si>
  <si>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</si>
  <si>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</si>
  <si>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</si>
  <si>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</si>
  <si>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</si>
  <si>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</si>
  <si>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</si>
  <si>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</si>
  <si>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</si>
  <si>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</si>
  <si>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</si>
  <si>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</si>
  <si>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</si>
  <si>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</si>
  <si>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</si>
  <si>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</si>
  <si>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</si>
  <si>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</si>
  <si>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</si>
  <si>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</si>
  <si>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</si>
  <si>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</si>
  <si>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</si>
  <si>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</si>
  <si>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</si>
  <si>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</si>
  <si>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</si>
  <si>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</si>
  <si>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</si>
  <si>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</si>
  <si>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</si>
  <si>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</si>
  <si>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</si>
  <si>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</si>
  <si>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</si>
  <si>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</si>
  <si>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</si>
  <si>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</si>
  <si>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</si>
  <si>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</si>
  <si>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5"/>
  </si>
  <si>
    <t>　うち単独</t>
  </si>
  <si>
    <t>公共施設整備基金</t>
  </si>
  <si>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</si>
  <si>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</si>
  <si>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</si>
  <si>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</si>
  <si>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</si>
  <si>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</si>
  <si>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</si>
  <si>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</si>
  <si>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</si>
  <si>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</si>
  <si>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</si>
  <si>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</si>
  <si>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</si>
  <si>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下水道</t>
  </si>
  <si>
    <t>再差引収支</t>
    <rPh sb="0" eb="1">
      <t>サイ</t>
    </rPh>
    <rPh sb="1" eb="3">
      <t>サシヒキ</t>
    </rPh>
    <rPh sb="3" eb="5">
      <t>シュウシ</t>
    </rPh>
    <phoneticPr fontId="5"/>
  </si>
  <si>
    <t>財政再生基準</t>
  </si>
  <si>
    <t>当該団体
からの
貸付金</t>
  </si>
  <si>
    <t>一部事務組合等名</t>
    <rPh sb="0" eb="2">
      <t>イチブ</t>
    </rPh>
    <rPh sb="2" eb="4">
      <t>ジム</t>
    </rPh>
    <rPh sb="4" eb="6">
      <t>クミアイ</t>
    </rPh>
    <rPh sb="6" eb="7">
      <t>トウ</t>
    </rPh>
    <rPh sb="7" eb="8">
      <t>メイ</t>
    </rPh>
    <phoneticPr fontId="32"/>
  </si>
  <si>
    <t>H29</t>
  </si>
  <si>
    <t>病院</t>
  </si>
  <si>
    <t>地方独立行政法人に係る将来負担額</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</si>
  <si>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</si>
  <si>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</si>
  <si>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</si>
  <si>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</si>
  <si>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</si>
  <si>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</si>
  <si>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</si>
  <si>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</si>
  <si>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</si>
  <si>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</si>
  <si>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</si>
  <si>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</si>
  <si>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</si>
  <si>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</si>
  <si>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</si>
  <si>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</si>
  <si>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</si>
  <si>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</si>
  <si>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</si>
  <si>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</si>
  <si>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</si>
  <si>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</si>
  <si>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</si>
  <si>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</si>
  <si>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</si>
  <si>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</si>
  <si>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</si>
  <si>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</si>
  <si>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</si>
  <si>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</si>
  <si>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</si>
  <si>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</si>
  <si>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</si>
  <si>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</si>
  <si>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テレビ共同受信事業特別会計</t>
  </si>
  <si>
    <t>人口1人当たり決算額</t>
    <rPh sb="0" eb="2">
      <t>ジンコウ</t>
    </rPh>
    <rPh sb="2" eb="4">
      <t>ヒトリ</t>
    </rPh>
    <rPh sb="4" eb="5">
      <t>ア</t>
    </rPh>
    <rPh sb="7" eb="9">
      <t>ケッサン</t>
    </rPh>
    <rPh sb="9" eb="10">
      <t>ガク</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</si>
  <si>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</si>
  <si>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</si>
  <si>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</si>
  <si>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</si>
  <si>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</si>
  <si>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</si>
  <si>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</si>
  <si>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</si>
  <si>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</si>
  <si>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</si>
  <si>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</si>
  <si>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</si>
  <si>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</si>
  <si>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</si>
  <si>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</si>
  <si>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</si>
  <si>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</si>
  <si>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</si>
  <si>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</si>
  <si>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</si>
  <si>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</si>
  <si>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</si>
  <si>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</si>
  <si>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</si>
  <si>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</si>
  <si>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</si>
  <si>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</si>
  <si>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</si>
  <si>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</si>
  <si>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</si>
  <si>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</si>
  <si>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</si>
  <si>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</si>
  <si>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</si>
  <si>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</si>
  <si>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</si>
  <si>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</si>
  <si>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</si>
  <si>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</si>
  <si>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</si>
  <si>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</si>
  <si>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</si>
  <si>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</si>
  <si>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</si>
  <si>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</si>
  <si>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</si>
  <si>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</si>
  <si>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</si>
  <si>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</si>
  <si>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</si>
  <si>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</si>
  <si>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</si>
  <si>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</si>
  <si>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</si>
  <si>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</si>
  <si>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</si>
  <si>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</si>
  <si>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</si>
  <si>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</si>
  <si>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</si>
  <si>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</si>
  <si>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</si>
  <si>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</si>
  <si>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 0.24</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</si>
  <si>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</si>
  <si>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</si>
  <si>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</si>
  <si>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</si>
  <si>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</si>
  <si>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</si>
  <si>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</si>
  <si>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</si>
  <si>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</si>
  <si>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</si>
  <si>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</si>
  <si>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</si>
  <si>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</si>
  <si>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1.09</t>
  </si>
  <si>
    <t>▲ 1.34</t>
  </si>
  <si>
    <t>その他会計（赤字）</t>
  </si>
  <si>
    <t>（百万円）</t>
  </si>
  <si>
    <t>H27末</t>
  </si>
  <si>
    <t>H28末</t>
  </si>
  <si>
    <t>H29末</t>
  </si>
  <si>
    <t>H30末</t>
  </si>
  <si>
    <t>R01末</t>
  </si>
  <si>
    <t>新型コロナウイルス感染症緊急対策事業基金</t>
  </si>
  <si>
    <t>産業振興基金</t>
  </si>
  <si>
    <t>東京都後期高齢医療広域連合（後期高齢者医療特別会計）</t>
    <rPh sb="14" eb="16">
      <t>コウキ</t>
    </rPh>
    <rPh sb="16" eb="19">
      <t>コウレイシャ</t>
    </rPh>
    <rPh sb="19" eb="21">
      <t>イリョウ</t>
    </rPh>
    <rPh sb="21" eb="23">
      <t>トクベツ</t>
    </rPh>
    <phoneticPr fontId="5"/>
  </si>
  <si>
    <t>阿伎留病院企業団</t>
    <rPh sb="0" eb="3">
      <t>アキル</t>
    </rPh>
    <rPh sb="3" eb="5">
      <t>ビョウイン</t>
    </rPh>
    <rPh sb="5" eb="8">
      <t>キギョウダン</t>
    </rPh>
    <phoneticPr fontId="5"/>
  </si>
  <si>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</si>
  <si>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5"/>
  </si>
  <si>
    <t>東京都市町村総合事務組合（東京都市町村民交通災害共済事業特別会計）</t>
    <rPh sb="13" eb="16">
      <t>トウキョウト</t>
    </rPh>
    <rPh sb="16" eb="19">
      <t>シチョウソン</t>
    </rPh>
    <rPh sb="19" eb="20">
      <t>ミン</t>
    </rPh>
    <rPh sb="20" eb="22">
      <t>コウツウ</t>
    </rPh>
    <rPh sb="22" eb="24">
      <t>サイガイ</t>
    </rPh>
    <rPh sb="24" eb="26">
      <t>キョウサイ</t>
    </rPh>
    <rPh sb="26" eb="28">
      <t>ジギョウ</t>
    </rPh>
    <rPh sb="28" eb="30">
      <t>トクベツ</t>
    </rPh>
    <phoneticPr fontId="5"/>
  </si>
  <si>
    <t>株式会社秋川総合開発公社</t>
    <rPh sb="0" eb="2">
      <t>カブシキ</t>
    </rPh>
    <rPh sb="2" eb="4">
      <t>カイシャ</t>
    </rPh>
    <rPh sb="4" eb="6">
      <t>アキカワ</t>
    </rPh>
    <rPh sb="6" eb="8">
      <t>ソウゴウ</t>
    </rPh>
    <rPh sb="8" eb="10">
      <t>カイハツ</t>
    </rPh>
    <rPh sb="10" eb="12">
      <t>コウシャ</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</si>
  <si>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</si>
  <si>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</si>
  <si>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</si>
  <si>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　令和２年度末の将来負担比率は４１．１％、有形固定資産減価償却率は７４．５％となっており、いずれも類似団体平均より高い水準となっている。将来負担比率は、市債の償還が進んでいることなどにより減少傾向にあるものの、有形固定資産減価償却率は老朽化により増加傾向にある。有形固定資産については、個別施設計画を踏まえ、公共施設の長寿命化や再編・再配置など適正化に努めるとともに、将来負担比率については、引き続き市債残高の縮減に向けて取り組む。</t>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</si>
  <si>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</si>
  <si>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</si>
  <si>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</si>
  <si>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</si>
  <si>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</si>
  <si>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</si>
  <si>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　将来負担比率については、市債の償還が進んでいることなどにより減少傾向となっている。実質公債費比率については、元利償還金の減少などに伴い、前年度と比較し１．１ポイント改善した。
　いずれも類似団体平均と比較して高い水準となっていることから、引き続き市債残高の縮減に取り組み、長期的な数値の改善に努める。</t>
    <phoneticPr fontId="45"/>
  </si>
  <si>
    <t>実質公債費比率</t>
    <phoneticPr fontId="45"/>
  </si>
  <si>
    <t xml:space="preserve"> </t>
    <phoneticPr fontId="45"/>
  </si>
  <si>
    <t xml:space="preserve"> </t>
    <phoneticPr fontId="4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</si>
</sst>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5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pplyProtection="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1" fontId="46" fillId="0" borderId="23" xfId="21" applyNumberFormat="1" applyFont="1" applyBorder="1">
      <alignment vertical="center"/>
    </xf>
    <xf numFmtId="0" fontId="46" fillId="0" borderId="16" xfId="21" applyFont="1" applyBorder="1">
      <alignment vertical="center"/>
    </xf>
    <xf numFmtId="0" fontId="47" fillId="0" borderId="0" xfId="21" applyFont="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84" fontId="48" fillId="0" borderId="0" xfId="21" applyNumberFormat="1" applyFont="1">
      <alignment vertical="center"/>
    </xf>
    <xf numFmtId="184" fontId="46" fillId="0" borderId="0" xfId="21" applyNumberFormat="1" applyFont="1">
      <alignment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183" fontId="46" fillId="3" borderId="0" xfId="22" applyNumberFormat="1" applyFont="1" applyFill="1" applyAlignment="1">
      <alignment vertical="center" wrapText="1"/>
    </xf>
    <xf numFmtId="0" fontId="46" fillId="0" borderId="0" xfId="21" applyFont="1" applyAlignment="1">
      <alignment horizontal="center" vertical="center"/>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0" fontId="46" fillId="0" borderId="74" xfId="21" applyFont="1" applyBorder="1" applyAlignment="1">
      <alignment horizontal="center" vertical="center"/>
    </xf>
    <xf numFmtId="183" fontId="46" fillId="3" borderId="0" xfId="22" applyNumberFormat="1" applyFont="1" applyFill="1" applyAlignment="1">
      <alignment horizontal="center" vertical="center" wrapText="1"/>
    </xf>
    <xf numFmtId="183" fontId="46" fillId="0" borderId="0" xfId="22" applyNumberFormat="1" applyFont="1" applyAlignment="1">
      <alignment horizontal="center" vertical="center" wrapText="1"/>
    </xf>
    <xf numFmtId="179" fontId="46" fillId="3" borderId="0" xfId="22" applyNumberFormat="1" applyFont="1" applyFill="1" applyAlignment="1">
      <alignment horizontal="center" vertical="center"/>
    </xf>
    <xf numFmtId="183" fontId="46" fillId="3" borderId="74" xfId="22" applyNumberFormat="1" applyFont="1" applyFill="1" applyBorder="1" applyAlignment="1">
      <alignment horizontal="center" vertical="center" wrapText="1"/>
    </xf>
    <xf numFmtId="179" fontId="46" fillId="3" borderId="74" xfId="22" applyNumberFormat="1" applyFont="1" applyFill="1" applyBorder="1" applyAlignment="1">
      <alignment horizontal="center" vertical="center"/>
    </xf>
    <xf numFmtId="184" fontId="46" fillId="0" borderId="42" xfId="21" applyNumberFormat="1" applyFont="1" applyBorder="1">
      <alignment vertical="center"/>
    </xf>
    <xf numFmtId="184" fontId="44" fillId="0" borderId="0" xfId="21" applyNumberFormat="1" applyAlignment="1">
      <alignment horizontal="center" vertical="center"/>
    </xf>
    <xf numFmtId="184" fontId="46" fillId="0" borderId="14" xfId="21" applyNumberFormat="1" applyFont="1" applyBorder="1">
      <alignment vertical="center"/>
    </xf>
    <xf numFmtId="191" fontId="46" fillId="0" borderId="0" xfId="21" applyNumberFormat="1" applyFont="1">
      <alignment vertical="center"/>
    </xf>
    <xf numFmtId="184" fontId="46" fillId="0" borderId="31" xfId="21" applyNumberFormat="1" applyFont="1" applyBorder="1">
      <alignment vertical="center"/>
    </xf>
    <xf numFmtId="184" fontId="46" fillId="0" borderId="34" xfId="21" applyNumberFormat="1" applyFont="1" applyBorder="1">
      <alignment vertical="center"/>
    </xf>
    <xf numFmtId="181" fontId="46" fillId="0" borderId="34" xfId="21" applyNumberFormat="1" applyFont="1" applyBorder="1">
      <alignment vertical="center"/>
    </xf>
    <xf numFmtId="184"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1" fontId="46" fillId="0" borderId="0" xfId="22" applyNumberFormat="1" applyFont="1">
      <alignment vertical="center"/>
    </xf>
    <xf numFmtId="184" fontId="44" fillId="0" borderId="0" xfId="23" applyNumberFormat="1" applyAlignment="1">
      <alignment vertical="center"/>
    </xf>
    <xf numFmtId="182" fontId="44" fillId="0" borderId="0" xfId="24" applyNumberFormat="1" applyAlignment="1">
      <alignment horizontal="right" vertical="center"/>
    </xf>
    <xf numFmtId="179" fontId="44" fillId="0" borderId="0" xfId="24" applyNumberFormat="1" applyAlignment="1">
      <alignment horizontal="right" vertical="center"/>
    </xf>
    <xf numFmtId="184" fontId="46" fillId="3" borderId="0" xfId="21" applyNumberFormat="1" applyFont="1" applyFill="1" applyAlignment="1">
      <alignment vertical="center" wrapText="1"/>
    </xf>
    <xf numFmtId="184" fontId="44" fillId="0" borderId="0" xfId="23" applyNumberFormat="1" applyAlignment="1">
      <alignment horizontal="center" vertical="center"/>
    </xf>
    <xf numFmtId="179" fontId="46" fillId="3" borderId="0" xfId="22" applyNumberFormat="1" applyFont="1" applyFill="1" applyAlignment="1">
      <alignment horizontal="center" vertical="center" wrapText="1"/>
    </xf>
    <xf numFmtId="179" fontId="46" fillId="0" borderId="0" xfId="21" applyNumberFormat="1" applyFont="1" applyAlignment="1">
      <alignment horizontal="center" vertical="center"/>
    </xf>
    <xf numFmtId="0" fontId="49" fillId="0" borderId="0" xfId="25" applyFont="1">
      <alignment vertical="center"/>
    </xf>
    <xf numFmtId="180" fontId="46" fillId="0" borderId="0" xfId="21" applyNumberFormat="1" applyFont="1">
      <alignment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18982</c:v>
                </c:pt>
                <c:pt idx="1">
                  <c:v>28195</c:v>
                </c:pt>
                <c:pt idx="2">
                  <c:v>18287</c:v>
                </c:pt>
                <c:pt idx="3">
                  <c:v>24402</c:v>
                </c:pt>
                <c:pt idx="4">
                  <c:v>32541</c:v>
                </c:pt>
              </c:numCache>
            </c:numRef>
          </c:val>
          <c:smooth val="0"/>
        </c:ser>
        <c:dLbls>
          <c:showLegendKey val="0"/>
          <c:showVal val="0"/>
          <c:showCatName val="0"/>
          <c:showSerName val="0"/>
          <c:showPercent val="0"/>
          <c:showBubbleSize val="0"/>
        </c:dLbls>
        <c:marker val="1"/>
        <c:smooth val="0"/>
        <c:axId val="248195712"/>
        <c:axId val="248197888"/>
      </c:lineChart>
      <c:catAx>
        <c:axId val="248195712"/>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48197888"/>
        <c:crosses val="autoZero"/>
        <c:auto val="1"/>
        <c:lblAlgn val="ctr"/>
        <c:lblOffset val="100"/>
        <c:tickLblSkip val="1"/>
        <c:noMultiLvlLbl val="0"/>
      </c:catAx>
      <c:valAx>
        <c:axId val="248197888"/>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48195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2.5</c:v>
                </c:pt>
                <c:pt idx="1">
                  <c:v>3.8</c:v>
                </c:pt>
                <c:pt idx="2">
                  <c:v>1.91</c:v>
                </c:pt>
                <c:pt idx="3">
                  <c:v>3.66</c:v>
                </c:pt>
                <c:pt idx="4">
                  <c:v>3.43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10.15</c:v>
                </c:pt>
                <c:pt idx="1">
                  <c:v>10.09</c:v>
                </c:pt>
                <c:pt idx="2">
                  <c:v>10.119999999999999</c:v>
                </c:pt>
                <c:pt idx="3">
                  <c:v>8.1199999999999992</c:v>
                </c:pt>
                <c:pt idx="4">
                  <c:v>9.65</c:v>
                </c:pt>
              </c:numCache>
            </c:numRef>
          </c:val>
        </c:ser>
        <c:dLbls>
          <c:showLegendKey val="0"/>
          <c:showVal val="0"/>
          <c:showCatName val="0"/>
          <c:showSerName val="0"/>
          <c:showPercent val="0"/>
          <c:showBubbleSize val="0"/>
        </c:dLbls>
        <c:gapWidth val="250"/>
        <c:overlap val="100"/>
        <c:axId val="301849600"/>
        <c:axId val="301855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-1.0900000000000001</c:v>
                </c:pt>
                <c:pt idx="1">
                  <c:v>1.59</c:v>
                </c:pt>
                <c:pt idx="2">
                  <c:v>-1.34</c:v>
                </c:pt>
                <c:pt idx="3">
                  <c:v>-0.24</c:v>
                </c:pt>
                <c:pt idx="4">
                  <c:v>1.63</c:v>
                </c:pt>
              </c:numCache>
            </c:numRef>
          </c:val>
          <c:smooth val="0"/>
        </c:ser>
        <c:dLbls>
          <c:showLegendKey val="0"/>
          <c:showVal val="0"/>
          <c:showCatName val="0"/>
          <c:showSerName val="0"/>
          <c:showPercent val="0"/>
          <c:showBubbleSize val="0"/>
        </c:dLbls>
        <c:marker val="1"/>
        <c:smooth val="0"/>
        <c:axId val="301849600"/>
        <c:axId val="301855488"/>
      </c:lineChart>
      <c:catAx>
        <c:axId val="30184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01855488"/>
        <c:crosses val="autoZero"/>
        <c:auto val="1"/>
        <c:lblAlgn val="ctr"/>
        <c:lblOffset val="100"/>
        <c:tickLblSkip val="1"/>
        <c:noMultiLvlLbl val="0"/>
      </c:catAx>
      <c:valAx>
        <c:axId val="30185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018496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0.15</c:v>
                </c:pt>
                <c:pt idx="2">
                  <c:v>#N/A</c:v>
                </c:pt>
                <c:pt idx="3">
                  <c:v>0.17</c:v>
                </c:pt>
                <c:pt idx="4">
                  <c:v>#N/A</c:v>
                </c:pt>
                <c:pt idx="5">
                  <c:v>0.56999999999999995</c:v>
                </c:pt>
                <c:pt idx="6">
                  <c:v>#N/A</c:v>
                </c:pt>
                <c:pt idx="7">
                  <c:v>0.85</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テレビ共同受信事業特別会計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秋多都市計画事業武蔵引田駅北口土地区画整理事業特別会計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0.3</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0.09</c:v>
                </c:pt>
                <c:pt idx="4">
                  <c:v>#N/A</c:v>
                </c:pt>
                <c:pt idx="5">
                  <c:v>0.23</c:v>
                </c:pt>
                <c:pt idx="6">
                  <c:v>#N/A</c:v>
                </c:pt>
                <c:pt idx="7">
                  <c:v>0.19</c:v>
                </c:pt>
                <c:pt idx="8">
                  <c:v>#N/A</c:v>
                </c:pt>
                <c:pt idx="9">
                  <c:v>0.13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2.41</c:v>
                </c:pt>
                <c:pt idx="2">
                  <c:v>#N/A</c:v>
                </c:pt>
                <c:pt idx="3">
                  <c:v>2.7</c:v>
                </c:pt>
                <c:pt idx="4">
                  <c:v>#N/A</c:v>
                </c:pt>
                <c:pt idx="5">
                  <c:v>0.61</c:v>
                </c:pt>
                <c:pt idx="6">
                  <c:v>#N/A</c:v>
                </c:pt>
                <c:pt idx="7">
                  <c:v>0.35</c:v>
                </c:pt>
                <c:pt idx="8">
                  <c:v>#N/A</c:v>
                </c:pt>
                <c:pt idx="9">
                  <c:v>0.99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1.1200000000000001</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1.46</c:v>
                </c:pt>
                <c:pt idx="2">
                  <c:v>#N/A</c:v>
                </c:pt>
                <c:pt idx="3">
                  <c:v>1.79</c:v>
                </c:pt>
                <c:pt idx="4">
                  <c:v>#N/A</c:v>
                </c:pt>
                <c:pt idx="5">
                  <c:v>0.27</c:v>
                </c:pt>
                <c:pt idx="6">
                  <c:v>#N/A</c:v>
                </c:pt>
                <c:pt idx="7">
                  <c:v>0.16</c:v>
                </c:pt>
                <c:pt idx="8">
                  <c:v>#N/A</c:v>
                </c:pt>
                <c:pt idx="9">
                  <c:v>1.18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2.48</c:v>
                </c:pt>
                <c:pt idx="2">
                  <c:v>#N/A</c:v>
                </c:pt>
                <c:pt idx="3">
                  <c:v>3.79</c:v>
                </c:pt>
                <c:pt idx="4">
                  <c:v>#N/A</c:v>
                </c:pt>
                <c:pt idx="5">
                  <c:v>1.9</c:v>
                </c:pt>
                <c:pt idx="6">
                  <c:v>#N/A</c:v>
                </c:pt>
                <c:pt idx="7">
                  <c:v>3.34</c:v>
                </c:pt>
                <c:pt idx="8">
                  <c:v>#N/A</c:v>
                </c:pt>
                <c:pt idx="9">
                  <c:v>3.42</c:v>
                </c:pt>
              </c:numCache>
            </c:numRef>
          </c:val>
        </c:ser>
        <c:dLbls>
          <c:showLegendKey val="0"/>
          <c:showVal val="0"/>
          <c:showCatName val="0"/>
          <c:showSerName val="0"/>
          <c:showPercent val="0"/>
          <c:showBubbleSize val="0"/>
        </c:dLbls>
        <c:gapWidth val="150"/>
        <c:overlap val="100"/>
        <c:axId val="302092672"/>
        <c:axId val="302094208"/>
      </c:barChart>
      <c:catAx>
        <c:axId val="30209267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02094208"/>
        <c:crosses val="autoZero"/>
        <c:auto val="1"/>
        <c:lblAlgn val="ctr"/>
        <c:lblOffset val="100"/>
        <c:tickLblSkip val="1"/>
        <c:noMultiLvlLbl val="0"/>
      </c:catAx>
      <c:valAx>
        <c:axId val="30209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0209267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3064</c:v>
                </c:pt>
                <c:pt idx="5">
                  <c:v>3224</c:v>
                </c:pt>
                <c:pt idx="8">
                  <c:v>3252</c:v>
                </c:pt>
                <c:pt idx="11">
                  <c:v>3196</c:v>
                </c:pt>
                <c:pt idx="14">
                  <c:v>3056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496</c:v>
                </c:pt>
                <c:pt idx="3">
                  <c:v>642</c:v>
                </c:pt>
                <c:pt idx="6">
                  <c:v>637</c:v>
                </c:pt>
                <c:pt idx="9">
                  <c:v>583</c:v>
                </c:pt>
                <c:pt idx="12">
                  <c:v>585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1152</c:v>
                </c:pt>
                <c:pt idx="3">
                  <c:v>1140</c:v>
                </c:pt>
                <c:pt idx="6">
                  <c:v>1144</c:v>
                </c:pt>
                <c:pt idx="9">
                  <c:v>1167</c:v>
                </c:pt>
                <c:pt idx="12">
                  <c:v>891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2632</c:v>
                </c:pt>
                <c:pt idx="3">
                  <c:v>2688</c:v>
                </c:pt>
                <c:pt idx="6">
                  <c:v>2636</c:v>
                </c:pt>
                <c:pt idx="9">
                  <c:v>2495</c:v>
                </c:pt>
                <c:pt idx="12">
                  <c:v>2417</c:v>
                </c:pt>
              </c:numCache>
            </c:numRef>
          </c:val>
        </c:ser>
        <c:dLbls>
          <c:showLegendKey val="0"/>
          <c:showVal val="0"/>
          <c:showCatName val="0"/>
          <c:showSerName val="0"/>
          <c:showPercent val="0"/>
          <c:showBubbleSize val="0"/>
        </c:dLbls>
        <c:gapWidth val="100"/>
        <c:overlap val="100"/>
        <c:axId val="302326528"/>
        <c:axId val="302328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1216</c:v>
                </c:pt>
                <c:pt idx="2">
                  <c:v>#N/A</c:v>
                </c:pt>
                <c:pt idx="3">
                  <c:v>#N/A</c:v>
                </c:pt>
                <c:pt idx="4">
                  <c:v>1246</c:v>
                </c:pt>
                <c:pt idx="5">
                  <c:v>#N/A</c:v>
                </c:pt>
                <c:pt idx="6">
                  <c:v>#N/A</c:v>
                </c:pt>
                <c:pt idx="7">
                  <c:v>1165</c:v>
                </c:pt>
                <c:pt idx="8">
                  <c:v>#N/A</c:v>
                </c:pt>
                <c:pt idx="9">
                  <c:v>#N/A</c:v>
                </c:pt>
                <c:pt idx="10">
                  <c:v>1049</c:v>
                </c:pt>
                <c:pt idx="11">
                  <c:v>#N/A</c:v>
                </c:pt>
                <c:pt idx="12">
                  <c:v>#N/A</c:v>
                </c:pt>
                <c:pt idx="13">
                  <c:v>837</c:v>
                </c:pt>
                <c:pt idx="14">
                  <c:v>#N/A</c:v>
                </c:pt>
              </c:numCache>
            </c:numRef>
          </c:val>
          <c:smooth val="0"/>
        </c:ser>
        <c:dLbls>
          <c:showLegendKey val="0"/>
          <c:showVal val="0"/>
          <c:showCatName val="0"/>
          <c:showSerName val="0"/>
          <c:showPercent val="0"/>
          <c:showBubbleSize val="0"/>
        </c:dLbls>
        <c:marker val="1"/>
        <c:smooth val="0"/>
        <c:axId val="302326528"/>
        <c:axId val="302328064"/>
      </c:lineChart>
      <c:catAx>
        <c:axId val="30232652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02328064"/>
        <c:crosses val="autoZero"/>
        <c:auto val="1"/>
        <c:lblAlgn val="ctr"/>
        <c:lblOffset val="100"/>
        <c:tickLblSkip val="1"/>
        <c:noMultiLvlLbl val="0"/>
      </c:catAx>
      <c:valAx>
        <c:axId val="302328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023265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31346</c:v>
                </c:pt>
                <c:pt idx="5">
                  <c:v>30733</c:v>
                </c:pt>
                <c:pt idx="8">
                  <c:v>30356</c:v>
                </c:pt>
                <c:pt idx="11">
                  <c:v>29900</c:v>
                </c:pt>
                <c:pt idx="14">
                  <c:v>29405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9367</c:v>
                </c:pt>
                <c:pt idx="5">
                  <c:v>8789</c:v>
                </c:pt>
                <c:pt idx="8">
                  <c:v>7865</c:v>
                </c:pt>
                <c:pt idx="11">
                  <c:v>7705</c:v>
                </c:pt>
                <c:pt idx="14">
                  <c:v>7451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3691</c:v>
                </c:pt>
                <c:pt idx="5">
                  <c:v>3954</c:v>
                </c:pt>
                <c:pt idx="8">
                  <c:v>4329</c:v>
                </c:pt>
                <c:pt idx="11">
                  <c:v>3891</c:v>
                </c:pt>
                <c:pt idx="14">
                  <c:v>3876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4131</c:v>
                </c:pt>
                <c:pt idx="3">
                  <c:v>4284</c:v>
                </c:pt>
                <c:pt idx="6">
                  <c:v>4145</c:v>
                </c:pt>
                <c:pt idx="9">
                  <c:v>4103</c:v>
                </c:pt>
                <c:pt idx="12">
                  <c:v>4013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7219</c:v>
                </c:pt>
                <c:pt idx="3">
                  <c:v>7340</c:v>
                </c:pt>
                <c:pt idx="6">
                  <c:v>6954</c:v>
                </c:pt>
                <c:pt idx="9">
                  <c:v>6707</c:v>
                </c:pt>
                <c:pt idx="12">
                  <c:v>6388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13456</c:v>
                </c:pt>
                <c:pt idx="3">
                  <c:v>13058</c:v>
                </c:pt>
                <c:pt idx="6">
                  <c:v>12570</c:v>
                </c:pt>
                <c:pt idx="9">
                  <c:v>12059</c:v>
                </c:pt>
                <c:pt idx="12">
                  <c:v>10957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27049</c:v>
                </c:pt>
                <c:pt idx="3">
                  <c:v>25960</c:v>
                </c:pt>
                <c:pt idx="6">
                  <c:v>25257</c:v>
                </c:pt>
                <c:pt idx="9">
                  <c:v>24876</c:v>
                </c:pt>
                <c:pt idx="12">
                  <c:v>25381</c:v>
                </c:pt>
              </c:numCache>
            </c:numRef>
          </c:val>
        </c:ser>
        <c:dLbls>
          <c:showLegendKey val="0"/>
          <c:showVal val="0"/>
          <c:showCatName val="0"/>
          <c:showSerName val="0"/>
          <c:showPercent val="0"/>
          <c:showBubbleSize val="0"/>
        </c:dLbls>
        <c:gapWidth val="100"/>
        <c:overlap val="100"/>
        <c:axId val="302449792"/>
        <c:axId val="302451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7452</c:v>
                </c:pt>
                <c:pt idx="2">
                  <c:v>#N/A</c:v>
                </c:pt>
                <c:pt idx="3">
                  <c:v>#N/A</c:v>
                </c:pt>
                <c:pt idx="4">
                  <c:v>7166</c:v>
                </c:pt>
                <c:pt idx="5">
                  <c:v>#N/A</c:v>
                </c:pt>
                <c:pt idx="6">
                  <c:v>#N/A</c:v>
                </c:pt>
                <c:pt idx="7">
                  <c:v>6376</c:v>
                </c:pt>
                <c:pt idx="8">
                  <c:v>#N/A</c:v>
                </c:pt>
                <c:pt idx="9">
                  <c:v>#N/A</c:v>
                </c:pt>
                <c:pt idx="10">
                  <c:v>6250</c:v>
                </c:pt>
                <c:pt idx="11">
                  <c:v>#N/A</c:v>
                </c:pt>
                <c:pt idx="12">
                  <c:v>#N/A</c:v>
                </c:pt>
                <c:pt idx="13">
                  <c:v>6007</c:v>
                </c:pt>
                <c:pt idx="14">
                  <c:v>#N/A</c:v>
                </c:pt>
              </c:numCache>
            </c:numRef>
          </c:val>
          <c:smooth val="0"/>
        </c:ser>
        <c:dLbls>
          <c:showLegendKey val="0"/>
          <c:showVal val="0"/>
          <c:showCatName val="0"/>
          <c:showSerName val="0"/>
          <c:showPercent val="0"/>
          <c:showBubbleSize val="0"/>
        </c:dLbls>
        <c:marker val="1"/>
        <c:smooth val="0"/>
        <c:axId val="302449792"/>
        <c:axId val="302451328"/>
      </c:lineChart>
      <c:catAx>
        <c:axId val="30244979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302451328"/>
        <c:crosses val="autoZero"/>
        <c:auto val="1"/>
        <c:lblAlgn val="ctr"/>
        <c:lblOffset val="100"/>
        <c:tickLblSkip val="1"/>
        <c:noMultiLvlLbl val="0"/>
      </c:catAx>
      <c:valAx>
        <c:axId val="30245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0244979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1675</c:v>
                </c:pt>
                <c:pt idx="1">
                  <c:v>1345</c:v>
                </c:pt>
                <c:pt idx="2">
                  <c:v>1645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1521</c:v>
                </c:pt>
                <c:pt idx="1">
                  <c:v>1697</c:v>
                </c:pt>
                <c:pt idx="2">
                  <c:v>1791</c:v>
                </c:pt>
              </c:numCache>
            </c:numRef>
          </c:val>
        </c:ser>
        <c:dLbls>
          <c:showLegendKey val="0"/>
          <c:showVal val="0"/>
          <c:showCatName val="0"/>
          <c:showSerName val="0"/>
          <c:showPercent val="0"/>
          <c:showBubbleSize val="0"/>
        </c:dLbls>
        <c:gapWidth val="120"/>
        <c:overlap val="100"/>
        <c:axId val="302641536"/>
        <c:axId val="302643072"/>
      </c:barChart>
      <c:catAx>
        <c:axId val="302641536"/>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302643072"/>
        <c:crosses val="autoZero"/>
        <c:auto val="1"/>
        <c:lblAlgn val="ctr"/>
        <c:lblOffset val="100"/>
        <c:tickLblSkip val="1"/>
        <c:noMultiLvlLbl val="0"/>
      </c:catAx>
      <c:valAx>
        <c:axId val="302643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3026415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4740050961415301E-3"/>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{FD0FF06A-58AF-4BB0-86B3-92A0F3A1235E}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FC5-4BC1-8350-AAA9B30DE55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{C727FBF6-6F3A-4069-9A25-71E0FA544F1C}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C5-4BC1-8350-AAA9B30DE55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{05863E00-172A-4A07-B4F1-CFDA15236AF9}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C5-4BC1-8350-AAA9B30DE55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{7D60F3A5-CAF0-4D37-AE67-80DFF3E4EC95}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C5-4BC1-8350-AAA9B30DE55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{3D50CB7D-A745-49DC-BC94-B5E284A9EC0C}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C5-4BC1-8350-AAA9B30DE558}"/>
                </c:ext>
              </c:extLst>
            </c:dLbl>
            <c:dLbl>
              <c:idx val="8"/>
              <c:layout>
                <c:manualLayout>
                  <c:x val="0"/>
                  <c:y val="-2.4740050961414473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{5A194278-9BB7-40C3-8F1F-8CC36200D0D2}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FC5-4BC1-8350-AAA9B30DE558}"/>
                </c:ext>
              </c:extLst>
            </c:dLbl>
            <c:dLbl>
              <c:idx val="16"/>
              <c:layout>
                <c:manualLayout>
                  <c:x val="0"/>
                  <c:y val="1.104945488053401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{B8A010B2-5328-47BC-B064-3025C51B3C02}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FC5-4BC1-8350-AAA9B30DE558}"/>
                </c:ext>
              </c:extLst>
            </c:dLbl>
            <c:dLbl>
              <c:idx val="24"/>
              <c:layout>
                <c:manualLayout>
                  <c:x val="0"/>
                  <c:y val="-1.1049454880534097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{E7E14429-B5EF-4BA3-A221-D174165F11DE}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FC5-4BC1-8350-AAA9B30DE558}"/>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{B7C51706-E2A2-4B3D-AEEA-764F4B0E21E3}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FC5-4BC1-8350-AAA9B30DE5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c:v>
                </c:pt>
                <c:pt idx="8">
                  <c:v>72.900000000000006</c:v>
                </c:pt>
                <c:pt idx="16">
                  <c:v>73.099999999999994</c:v>
                </c:pt>
                <c:pt idx="24">
                  <c:v>74</c:v>
                </c:pt>
                <c:pt idx="32">
                  <c:v>74.5</c:v>
                </c:pt>
              </c:numCache>
            </c:numRef>
          </c:xVal>
          <c:yVal>
            <c:numRef>
              <c:f>公会計指標分析・財政指標組合せ分析表!$BP$51:$DC$51</c:f>
              <c:numCache>
                <c:formatCode>#,##0.0;"▲ "#,##0.0</c:formatCode>
                <c:ptCount val="40"/>
                <c:pt idx="0">
                  <c:v>53.7</c:v>
                </c:pt>
                <c:pt idx="8">
                  <c:v>51.5</c:v>
                </c:pt>
                <c:pt idx="16">
                  <c:v>45.5</c:v>
                </c:pt>
                <c:pt idx="24">
                  <c:v>44.4</c:v>
                </c:pt>
                <c:pt idx="32">
                  <c:v>41.1</c:v>
                </c:pt>
              </c:numCache>
            </c:numRef>
          </c:yVal>
          <c:smooth val="0"/>
          <c:extLst xmlns:c16r2="http://schemas.microsoft.com/office/drawing/2015/06/chart">
            <c:ext xmlns:c16="http://schemas.microsoft.com/office/drawing/2014/chart" uri="{C3380CC4-5D6E-409C-BE32-E72D297353CC}">
              <c16:uniqueId val="{00000009-AFC5-4BC1-8350-AAA9B30DE5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{72429BE6-302E-403B-8035-34A88C874E1F}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FC5-4BC1-8350-AAA9B30DE55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{2B023629-BCFE-4FBE-819B-19BEF517213D}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C5-4BC1-8350-AAA9B30DE55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{D0BBCFC1-317D-4F7C-9C68-DDA4388649BC}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C5-4BC1-8350-AAA9B30DE55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{9C614157-5EDA-49B1-90E0-AF11F823153A}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C5-4BC1-8350-AAA9B30DE55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{47508678-2E0C-438B-AC3D-5071B77EC0CB}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C5-4BC1-8350-AAA9B30DE558}"/>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{5C655325-1402-47CF-98F9-1DE6C748D340}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FC5-4BC1-8350-AAA9B30DE558}"/>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{90926536-DFF4-41DE-835D-F5E7B3A9C9C2}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FC5-4BC1-8350-AAA9B30DE558}"/>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{B7C173D5-884B-45E2-8915-19B35C35B38B}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FC5-4BC1-8350-AAA9B30DE558}"/>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{7D11C9D3-A9D1-4342-B552-6A697A504042}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FC5-4BC1-8350-AAA9B30DE5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AFC5-4BC1-8350-AAA9B30DE558}"/>
            </c:ext>
          </c:extLst>
        </c:ser>
        <c:dLbls>
          <c:showLegendKey val="0"/>
          <c:showVal val="1"/>
          <c:showCatName val="0"/>
          <c:showSerName val="0"/>
          <c:showPercent val="0"/>
          <c:showBubbleSize val="0"/>
        </c:dLbls>
        <c:axId val="307603328"/>
        <c:axId val="307695616"/>
      </c:scatterChart>
      <c:valAx>
        <c:axId val="307603328"/>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695616"/>
        <c:crosses val="autoZero"/>
        <c:crossBetween val="midCat"/>
      </c:valAx>
      <c:valAx>
        <c:axId val="307695616"/>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07603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{58281777-85A9-4A92-A346-56090D77E776}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E54-4217-8024-AA7390C10C7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{8C1BDBAB-FFF2-4981-A6EA-8AD03CA9353A}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54-4217-8024-AA7390C10C7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{6A946AE5-4F38-4313-803A-A3F05053F9B5}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54-4217-8024-AA7390C10C7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{684A0507-11BF-4857-8550-A91B9B0C51C7}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54-4217-8024-AA7390C10C7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{21E37ABA-CB5D-4EB7-A52F-A9ACD0E3F07F}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54-4217-8024-AA7390C10C7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{4706BFB1-01AD-4CBD-B32C-A4334BC74422}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E54-4217-8024-AA7390C10C7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{18361CB0-763C-41DC-B68D-8830EB927366}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E54-4217-8024-AA7390C10C7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{AA1D5C68-F30A-46FE-8025-D505E03B940D}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E54-4217-8024-AA7390C10C7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{F5E1E937-60BD-40FD-8EF1-6A1C72DCEDD6}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E54-4217-8024-AA7390C10C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8.5</c:v>
                </c:pt>
                <c:pt idx="16">
                  <c:v>8.6</c:v>
                </c:pt>
                <c:pt idx="24">
                  <c:v>8.1999999999999993</c:v>
                </c:pt>
                <c:pt idx="32">
                  <c:v>7.1</c:v>
                </c:pt>
              </c:numCache>
            </c:numRef>
          </c:xVal>
          <c:yVal>
            <c:numRef>
              <c:f>公会計指標分析・財政指標組合せ分析表!$BP$73:$DC$73</c:f>
              <c:numCache>
                <c:formatCode>#,##0.0;"▲ "#,##0.0</c:formatCode>
                <c:ptCount val="40"/>
                <c:pt idx="0">
                  <c:v>53.7</c:v>
                </c:pt>
                <c:pt idx="8">
                  <c:v>51.5</c:v>
                </c:pt>
                <c:pt idx="16">
                  <c:v>45.5</c:v>
                </c:pt>
                <c:pt idx="24">
                  <c:v>44.4</c:v>
                </c:pt>
                <c:pt idx="32">
                  <c:v>41.1</c:v>
                </c:pt>
              </c:numCache>
            </c:numRef>
          </c:yVal>
          <c:smooth val="0"/>
          <c:extLst xmlns:c16r2="http://schemas.microsoft.com/office/drawing/2015/06/chart">
            <c:ext xmlns:c16="http://schemas.microsoft.com/office/drawing/2014/chart" uri="{C3380CC4-5D6E-409C-BE32-E72D297353CC}">
              <c16:uniqueId val="{00000009-AE54-4217-8024-AA7390C10C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{98622517-A508-4E84-AA39-EE4A62265E4B}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E54-4217-8024-AA7390C10C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{3B8EADB9-22AC-4B11-9468-50B55D5C5D8C}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54-4217-8024-AA7390C10C7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{5A1C8180-ADF9-4A01-8140-06F30D79CE15}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54-4217-8024-AA7390C10C7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{63C11A20-05E9-4786-BFA9-D8BB747AA0C0}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54-4217-8024-AA7390C10C7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{FBCC48D4-AA45-48A1-891C-A1104CBC76EE}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54-4217-8024-AA7390C10C7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{A4C40C48-C22F-4759-9A35-0A5666B207CD}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E54-4217-8024-AA7390C10C7B}"/>
                </c:ext>
              </c:extLst>
            </c:dLbl>
            <c:dLbl>
              <c:idx val="16"/>
              <c:layout>
                <c:manualLayout>
                  <c:x val="-3.4502318643803015E-2"/>
                  <c:y val="-5.702007045654278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{69961D57-F5B1-432A-B438-029965A19010}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E54-4217-8024-AA7390C10C7B}"/>
                </c:ext>
              </c:extLst>
            </c:dLbl>
            <c:dLbl>
              <c:idx val="24"/>
              <c:layout>
                <c:manualLayout>
                  <c:x val="-2.8766015700383205E-2"/>
                  <c:y val="-5.943923140309624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{8DCE91B4-420B-4078-841E-D61C2A404DBE}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E54-4217-8024-AA7390C10C7B}"/>
                </c:ext>
              </c:extLst>
            </c:dLbl>
            <c:dLbl>
              <c:idx val="32"/>
              <c:layout>
                <c:manualLayout>
                  <c:x val="-3.1570342725075584E-2"/>
                  <c:y val="-7.079029691617344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{75D36C56-E385-453D-B511-AAD8D8556156}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E54-4217-8024-AA7390C10C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AE54-4217-8024-AA7390C10C7B}"/>
            </c:ext>
          </c:extLst>
        </c:ser>
        <c:dLbls>
          <c:showLegendKey val="0"/>
          <c:showVal val="1"/>
          <c:showCatName val="0"/>
          <c:showSerName val="0"/>
          <c:showPercent val="0"/>
          <c:showBubbleSize val="0"/>
        </c:dLbls>
        <c:axId val="307766784"/>
        <c:axId val="307768704"/>
      </c:scatterChart>
      <c:valAx>
        <c:axId val="307766784"/>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768704"/>
        <c:crosses val="autoZero"/>
        <c:crossBetween val="midCat"/>
      </c:valAx>
      <c:valAx>
        <c:axId val="307768704"/>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07766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182880</xdr:colOff>
      <xdr:row>5</xdr:row>
      <xdr:rowOff>57150</xdr:rowOff>
    </xdr:to>
    <xdr:sp macro="" textlink="">
      <xdr:nvSpPr>
        <xdr:cNvPr id="5" name="正方形/長方形 4"/>
        <xdr:cNvSpPr/>
      </xdr:nvSpPr>
      <xdr:spPr>
        <a:xfrm>
          <a:off x="20243800" y="457200"/>
          <a:ext cx="382778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182880</xdr:colOff>
      <xdr:row>7</xdr:row>
      <xdr:rowOff>6350</xdr:rowOff>
    </xdr:from>
    <xdr:to>
      <xdr:col>50</xdr:col>
      <xdr:colOff>0</xdr:colOff>
      <xdr:row>17</xdr:row>
      <xdr:rowOff>50800</xdr:rowOff>
    </xdr:to>
    <xdr:sp macro="" textlink="">
      <xdr:nvSpPr>
        <xdr:cNvPr id="9" name="正方形/長方形 8"/>
        <xdr:cNvSpPr/>
      </xdr:nvSpPr>
      <xdr:spPr>
        <a:xfrm>
          <a:off x="811530" y="1206500"/>
          <a:ext cx="96659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182880</xdr:colOff>
      <xdr:row>7</xdr:row>
      <xdr:rowOff>38100</xdr:rowOff>
    </xdr:from>
    <xdr:to>
      <xdr:col>16</xdr:col>
      <xdr:colOff>182880</xdr:colOff>
      <xdr:row>17</xdr:row>
      <xdr:rowOff>38100</xdr:rowOff>
    </xdr:to>
    <xdr:sp macro="" textlink="">
      <xdr:nvSpPr>
        <xdr:cNvPr id="11" name="正方形/長方形 10"/>
        <xdr:cNvSpPr/>
      </xdr:nvSpPr>
      <xdr:spPr>
        <a:xfrm>
          <a:off x="2278380" y="1238250"/>
          <a:ext cx="12573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80,221
79,183
73.47
42,372,757
41,759,570
584,012
17,047,657
25,380,813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41.1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182880</xdr:colOff>
      <xdr:row>15</xdr:row>
      <xdr:rowOff>158750</xdr:rowOff>
    </xdr:to>
    <xdr:sp macro="" textlink="">
      <xdr:nvSpPr>
        <xdr:cNvPr id="17" name="正方形/長方形 16"/>
        <xdr:cNvSpPr/>
      </xdr:nvSpPr>
      <xdr:spPr>
        <a:xfrm>
          <a:off x="7239000" y="2095500"/>
          <a:ext cx="34213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182880</xdr:colOff>
      <xdr:row>10</xdr:row>
      <xdr:rowOff>127000</xdr:rowOff>
    </xdr:from>
    <xdr:to>
      <xdr:col>51</xdr:col>
      <xdr:colOff>182880</xdr:colOff>
      <xdr:row>11</xdr:row>
      <xdr:rowOff>95250</xdr:rowOff>
    </xdr:to>
    <xdr:cxnSp macro="">
      <xdr:nvCxnSpPr>
        <xdr:cNvPr id="23" name="直線コネクタ 22"/>
        <xdr:cNvCxnSpPr/>
      </xdr:nvCxnSpPr>
      <xdr:spPr>
        <a:xfrm>
          <a:off x="1086993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182880</xdr:colOff>
      <xdr:row>12</xdr:row>
      <xdr:rowOff>22225</xdr:rowOff>
    </xdr:from>
    <xdr:to>
      <xdr:col>51</xdr:col>
      <xdr:colOff>182880</xdr:colOff>
      <xdr:row>12</xdr:row>
      <xdr:rowOff>161925</xdr:rowOff>
    </xdr:to>
    <xdr:cxnSp macro="">
      <xdr:nvCxnSpPr>
        <xdr:cNvPr id="25" name="直線コネクタ 24"/>
        <xdr:cNvCxnSpPr/>
      </xdr:nvCxnSpPr>
      <xdr:spPr>
        <a:xfrm flipV="1">
          <a:off x="1086993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000"/>
    <xdr:sp macro="" textlink="">
      <xdr:nvSpPr>
        <xdr:cNvPr id="30" name="テキスト ボックス 29"/>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182880</xdr:colOff>
      <xdr:row>31</xdr:row>
      <xdr:rowOff>19050</xdr:rowOff>
    </xdr:to>
    <xdr:sp macro="" textlink="">
      <xdr:nvSpPr>
        <xdr:cNvPr id="36" name="正方形/長方形 35"/>
        <xdr:cNvSpPr/>
      </xdr:nvSpPr>
      <xdr:spPr>
        <a:xfrm>
          <a:off x="762000" y="5016500"/>
          <a:ext cx="50787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182880</xdr:colOff>
      <xdr:row>47</xdr:row>
      <xdr:rowOff>133350</xdr:rowOff>
    </xdr:to>
    <xdr:sp macro="" textlink="">
      <xdr:nvSpPr>
        <xdr:cNvPr id="45" name="正方形/長方形 44"/>
        <xdr:cNvSpPr/>
      </xdr:nvSpPr>
      <xdr:spPr>
        <a:xfrm>
          <a:off x="762000" y="5778500"/>
          <a:ext cx="507873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182880</xdr:colOff>
      <xdr:row>35</xdr:row>
      <xdr:rowOff>31750</xdr:rowOff>
    </xdr:to>
    <xdr:sp macro="" textlink="">
      <xdr:nvSpPr>
        <xdr:cNvPr id="47" name="正方形/長方形 46"/>
        <xdr:cNvSpPr/>
      </xdr:nvSpPr>
      <xdr:spPr>
        <a:xfrm>
          <a:off x="6032500" y="5778500"/>
          <a:ext cx="3789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182880</xdr:colOff>
      <xdr:row>47</xdr:row>
      <xdr:rowOff>69850</xdr:rowOff>
    </xdr:to>
    <xdr:sp macro="" textlink="" fLocksText="0">
      <xdr:nvSpPr>
        <xdr:cNvPr id="48" name="テキスト ボックス 47"/>
        <xdr:cNvSpPr txBox="1"/>
      </xdr:nvSpPr>
      <xdr:spPr>
        <a:xfrm>
          <a:off x="6159500" y="6096000"/>
          <a:ext cx="575818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令和2年度は単年度でプラス0.00</a:t>
          </a:r>
          <a:r>
            <a:rPr kumimoji="1" lang="en-US" altLang="ja-JP" sz="1300">
              <a:latin typeface="ＭＳ Ｐゴシック"/>
              <a:ea typeface="ＭＳ Ｐゴシック"/>
            </a:rPr>
            <a:t>9</a:t>
          </a:r>
          <a:r>
            <a:rPr kumimoji="1" lang="ja-JP" altLang="en-US" sz="1300">
              <a:latin typeface="ＭＳ Ｐゴシック"/>
              <a:ea typeface="ＭＳ Ｐゴシック"/>
            </a:rPr>
            <a:t>ポイントとなったが、3か年平均においては0.00</a:t>
          </a:r>
          <a:r>
            <a:rPr kumimoji="1" lang="en-US" altLang="ja-JP" sz="1300">
              <a:latin typeface="ＭＳ Ｐゴシック"/>
              <a:ea typeface="ＭＳ Ｐゴシック"/>
            </a:rPr>
            <a:t>7</a:t>
          </a:r>
          <a:r>
            <a:rPr kumimoji="1" lang="ja-JP" altLang="en-US" sz="1300">
              <a:latin typeface="ＭＳ Ｐゴシック"/>
              <a:ea typeface="ＭＳ Ｐゴシック"/>
            </a:rPr>
            <a:t>ポイントのマイナスとなった。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基準財政収入額については、消費税率改正の影響が平年度化したことによる地方消費税交付金の増や景気回復による所得割の増、新増築家屋の増による固定資産税（家屋）の増などにより前年度から増加した。また、基準財政需要額については、単位費用の増加による社会福祉費の増や社会再生事業費の新設などにより、4年連続で増加となった。</a:t>
          </a:r>
        </a:p>
      </xdr:txBody>
    </xdr:sp>
    <xdr:clientData/>
  </xdr:twoCellAnchor>
  <xdr:twoCellAnchor>
    <xdr:from>
      <xdr:col>3</xdr:col>
      <xdr:colOff>133350</xdr:colOff>
      <xdr:row>47</xdr:row>
      <xdr:rowOff>133350</xdr:rowOff>
    </xdr:from>
    <xdr:to>
      <xdr:col>27</xdr:col>
      <xdr:colOff>182880</xdr:colOff>
      <xdr:row>47</xdr:row>
      <xdr:rowOff>133350</xdr:rowOff>
    </xdr:to>
    <xdr:cxnSp macro="">
      <xdr:nvCxnSpPr>
        <xdr:cNvPr id="49" name="直線コネクタ 48"/>
        <xdr:cNvCxnSpPr/>
      </xdr:nvCxnSpPr>
      <xdr:spPr>
        <a:xfrm>
          <a:off x="762000" y="81915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182880</xdr:colOff>
      <xdr:row>45</xdr:row>
      <xdr:rowOff>74930</xdr:rowOff>
    </xdr:to>
    <xdr:cxnSp macro="">
      <xdr:nvCxnSpPr>
        <xdr:cNvPr id="51" name="直線コネクタ 50"/>
        <xdr:cNvCxnSpPr/>
      </xdr:nvCxnSpPr>
      <xdr:spPr>
        <a:xfrm>
          <a:off x="762000" y="779018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182880</xdr:colOff>
      <xdr:row>43</xdr:row>
      <xdr:rowOff>14605</xdr:rowOff>
    </xdr:to>
    <xdr:cxnSp macro="">
      <xdr:nvCxnSpPr>
        <xdr:cNvPr id="53" name="直線コネクタ 52"/>
        <xdr:cNvCxnSpPr/>
      </xdr:nvCxnSpPr>
      <xdr:spPr>
        <a:xfrm>
          <a:off x="762000" y="7386955"/>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000"/>
    <xdr:sp macro="" textlink="">
      <xdr:nvSpPr>
        <xdr:cNvPr id="54" name="テキスト ボックス 53"/>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182880</xdr:colOff>
      <xdr:row>40</xdr:row>
      <xdr:rowOff>127000</xdr:rowOff>
    </xdr:to>
    <xdr:cxnSp macro="">
      <xdr:nvCxnSpPr>
        <xdr:cNvPr id="55" name="直線コネクタ 54"/>
        <xdr:cNvCxnSpPr/>
      </xdr:nvCxnSpPr>
      <xdr:spPr>
        <a:xfrm>
          <a:off x="762000" y="69850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6" name="テキスト ボックス 55"/>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182880</xdr:colOff>
      <xdr:row>38</xdr:row>
      <xdr:rowOff>67945</xdr:rowOff>
    </xdr:to>
    <xdr:cxnSp macro="">
      <xdr:nvCxnSpPr>
        <xdr:cNvPr id="57" name="直線コネクタ 56"/>
        <xdr:cNvCxnSpPr/>
      </xdr:nvCxnSpPr>
      <xdr:spPr>
        <a:xfrm>
          <a:off x="762000" y="6583045"/>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000"/>
    <xdr:sp macro="" textlink="">
      <xdr:nvSpPr>
        <xdr:cNvPr id="58" name="テキスト ボックス 57"/>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182880</xdr:colOff>
      <xdr:row>36</xdr:row>
      <xdr:rowOff>8255</xdr:rowOff>
    </xdr:to>
    <xdr:cxnSp macro="">
      <xdr:nvCxnSpPr>
        <xdr:cNvPr id="59" name="直線コネクタ 58"/>
        <xdr:cNvCxnSpPr/>
      </xdr:nvCxnSpPr>
      <xdr:spPr>
        <a:xfrm>
          <a:off x="762000" y="6180455"/>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182880</xdr:colOff>
      <xdr:row>33</xdr:row>
      <xdr:rowOff>120650</xdr:rowOff>
    </xdr:to>
    <xdr:cxnSp macro="">
      <xdr:nvCxnSpPr>
        <xdr:cNvPr id="61" name="直線コネクタ 60"/>
        <xdr:cNvCxnSpPr/>
      </xdr:nvCxnSpPr>
      <xdr:spPr>
        <a:xfrm>
          <a:off x="762000" y="57785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182880</xdr:colOff>
      <xdr:row>47</xdr:row>
      <xdr:rowOff>133350</xdr:rowOff>
    </xdr:to>
    <xdr:sp macro="" textlink="">
      <xdr:nvSpPr>
        <xdr:cNvPr id="63" name="財政力グラフ枠"/>
        <xdr:cNvSpPr/>
      </xdr:nvSpPr>
      <xdr:spPr>
        <a:xfrm>
          <a:off x="762000" y="5778500"/>
          <a:ext cx="507873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114300</xdr:rowOff>
    </xdr:to>
    <xdr:cxnSp macro="">
      <xdr:nvCxnSpPr>
        <xdr:cNvPr id="64" name="直線コネクタ 63"/>
        <xdr:cNvCxnSpPr/>
      </xdr:nvCxnSpPr>
      <xdr:spPr>
        <a:xfrm flipV="1">
          <a:off x="4953000" y="64020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1365" cy="254000"/>
    <xdr:sp macro="" textlink="">
      <xdr:nvSpPr>
        <xdr:cNvPr id="65" name="財政力最小値テキスト"/>
        <xdr:cNvSpPr txBox="1"/>
      </xdr:nvSpPr>
      <xdr:spPr>
        <a:xfrm>
          <a:off x="5041900" y="780161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0.38</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61365" cy="254000"/>
    <xdr:sp macro="" textlink="">
      <xdr:nvSpPr>
        <xdr:cNvPr id="67" name="財政力最大値テキスト"/>
        <xdr:cNvSpPr txBox="1"/>
      </xdr:nvSpPr>
      <xdr:spPr>
        <a:xfrm>
          <a:off x="5041900" y="614553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116205</xdr:rowOff>
    </xdr:from>
    <xdr:to>
      <xdr:col>23</xdr:col>
      <xdr:colOff>133350</xdr:colOff>
      <xdr:row>41</xdr:row>
      <xdr:rowOff>116205</xdr:rowOff>
    </xdr:to>
    <xdr:cxnSp macro="">
      <xdr:nvCxnSpPr>
        <xdr:cNvPr id="69" name="直線コネクタ 68"/>
        <xdr:cNvCxnSpPr/>
      </xdr:nvCxnSpPr>
      <xdr:spPr>
        <a:xfrm>
          <a:off x="4114800" y="71456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37465</xdr:rowOff>
    </xdr:from>
    <xdr:ext cx="761365" cy="259080"/>
    <xdr:sp macro="" textlink="">
      <xdr:nvSpPr>
        <xdr:cNvPr id="70" name="財政力平均値テキスト"/>
        <xdr:cNvSpPr txBox="1"/>
      </xdr:nvSpPr>
      <xdr:spPr>
        <a:xfrm>
          <a:off x="5041900" y="70669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65405</xdr:rowOff>
    </xdr:from>
    <xdr:to>
      <xdr:col>23</xdr:col>
      <xdr:colOff>182880</xdr:colOff>
      <xdr:row>41</xdr:row>
      <xdr:rowOff>167005</xdr:rowOff>
    </xdr:to>
    <xdr:sp macro="" textlink="">
      <xdr:nvSpPr>
        <xdr:cNvPr id="71" name="フローチャート: 判断 70"/>
        <xdr:cNvSpPr/>
      </xdr:nvSpPr>
      <xdr:spPr>
        <a:xfrm>
          <a:off x="4902200" y="7094855"/>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116205</xdr:rowOff>
    </xdr:to>
    <xdr:cxnSp macro="">
      <xdr:nvCxnSpPr>
        <xdr:cNvPr id="72" name="直線コネクタ 71"/>
        <xdr:cNvCxnSpPr/>
      </xdr:nvCxnSpPr>
      <xdr:spPr>
        <a:xfrm>
          <a:off x="3225800" y="71056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182880</xdr:colOff>
      <xdr:row>41</xdr:row>
      <xdr:rowOff>127000</xdr:rowOff>
    </xdr:to>
    <xdr:sp macro="" textlink="">
      <xdr:nvSpPr>
        <xdr:cNvPr id="73" name="フローチャート: 判断 72"/>
        <xdr:cNvSpPr/>
      </xdr:nvSpPr>
      <xdr:spPr>
        <a:xfrm>
          <a:off x="4064000" y="705485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137160</xdr:rowOff>
    </xdr:from>
    <xdr:ext cx="735965" cy="259080"/>
    <xdr:sp macro="" textlink="">
      <xdr:nvSpPr>
        <xdr:cNvPr id="74" name="テキスト ボックス 73"/>
        <xdr:cNvSpPr txBox="1"/>
      </xdr:nvSpPr>
      <xdr:spPr>
        <a:xfrm>
          <a:off x="3733800" y="68237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5" name="直線コネクタ 74"/>
        <xdr:cNvCxnSpPr/>
      </xdr:nvCxnSpPr>
      <xdr:spPr>
        <a:xfrm>
          <a:off x="2336800" y="710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111760</xdr:rowOff>
    </xdr:from>
    <xdr:ext cx="762000" cy="254000"/>
    <xdr:sp macro="" textlink="">
      <xdr:nvSpPr>
        <xdr:cNvPr id="77" name="テキスト ボックス 76"/>
        <xdr:cNvSpPr txBox="1"/>
      </xdr:nvSpPr>
      <xdr:spPr>
        <a:xfrm>
          <a:off x="2844800" y="7141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41</xdr:row>
      <xdr:rowOff>76200</xdr:rowOff>
    </xdr:from>
    <xdr:to>
      <xdr:col>11</xdr:col>
      <xdr:colOff>31750</xdr:colOff>
      <xdr:row>41</xdr:row>
      <xdr:rowOff>96520</xdr:rowOff>
    </xdr:to>
    <xdr:cxnSp macro="">
      <xdr:nvCxnSpPr>
        <xdr:cNvPr id="78" name="直線コネクタ 77"/>
        <xdr:cNvCxnSpPr/>
      </xdr:nvCxnSpPr>
      <xdr:spPr>
        <a:xfrm flipV="1">
          <a:off x="1440180" y="7105650"/>
          <a:ext cx="89662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41</xdr:row>
      <xdr:rowOff>45720</xdr:rowOff>
    </xdr:from>
    <xdr:to>
      <xdr:col>11</xdr:col>
      <xdr:colOff>82550</xdr:colOff>
      <xdr:row>41</xdr:row>
      <xdr:rowOff>147320</xdr:rowOff>
    </xdr:to>
    <xdr:sp macro="" textlink="">
      <xdr:nvSpPr>
        <xdr:cNvPr id="79" name="フローチャート: 判断 78"/>
        <xdr:cNvSpPr/>
      </xdr:nvSpPr>
      <xdr:spPr>
        <a:xfrm>
          <a:off x="2278380" y="707517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132080</xdr:rowOff>
    </xdr:from>
    <xdr:ext cx="762000" cy="254000"/>
    <xdr:sp macro="" textlink="">
      <xdr:nvSpPr>
        <xdr:cNvPr id="80" name="テキスト ボックス 79"/>
        <xdr:cNvSpPr txBox="1"/>
      </xdr:nvSpPr>
      <xdr:spPr>
        <a:xfrm>
          <a:off x="1955800" y="7161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65405</xdr:rowOff>
    </xdr:from>
    <xdr:to>
      <xdr:col>7</xdr:col>
      <xdr:colOff>31750</xdr:colOff>
      <xdr:row>41</xdr:row>
      <xdr:rowOff>167005</xdr:rowOff>
    </xdr:to>
    <xdr:sp macro="" textlink="">
      <xdr:nvSpPr>
        <xdr:cNvPr id="81" name="フローチャート: 判断 80"/>
        <xdr:cNvSpPr/>
      </xdr:nvSpPr>
      <xdr:spPr>
        <a:xfrm>
          <a:off x="1397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151765</xdr:rowOff>
    </xdr:from>
    <xdr:ext cx="762000" cy="259080"/>
    <xdr:sp macro="" textlink="">
      <xdr:nvSpPr>
        <xdr:cNvPr id="82" name="テキスト ボックス 81"/>
        <xdr:cNvSpPr txBox="1"/>
      </xdr:nvSpPr>
      <xdr:spPr>
        <a:xfrm>
          <a:off x="1066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3" name="テキスト ボックス 82"/>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4" name="テキスト ボックス 83"/>
        <xdr:cNvSpPr txBox="1"/>
      </xdr:nvSpPr>
      <xdr:spPr>
        <a:xfrm>
          <a:off x="3898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9080"/>
    <xdr:sp macro="" textlink="">
      <xdr:nvSpPr>
        <xdr:cNvPr id="85" name="テキスト ボックス 84"/>
        <xdr:cNvSpPr txBox="1"/>
      </xdr:nvSpPr>
      <xdr:spPr>
        <a:xfrm>
          <a:off x="3009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1365" cy="259080"/>
    <xdr:sp macro="" textlink="">
      <xdr:nvSpPr>
        <xdr:cNvPr id="86" name="テキスト ボックス 85"/>
        <xdr:cNvSpPr txBox="1"/>
      </xdr:nvSpPr>
      <xdr:spPr>
        <a:xfrm>
          <a:off x="2120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182880</xdr:colOff>
      <xdr:row>47</xdr:row>
      <xdr:rowOff>130810</xdr:rowOff>
    </xdr:from>
    <xdr:ext cx="762000" cy="259080"/>
    <xdr:sp macro="" textlink="">
      <xdr:nvSpPr>
        <xdr:cNvPr id="87" name="テキスト ボックス 86"/>
        <xdr:cNvSpPr txBox="1"/>
      </xdr:nvSpPr>
      <xdr:spPr>
        <a:xfrm>
          <a:off x="123063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41</xdr:row>
      <xdr:rowOff>65405</xdr:rowOff>
    </xdr:from>
    <xdr:to>
      <xdr:col>23</xdr:col>
      <xdr:colOff>182880</xdr:colOff>
      <xdr:row>41</xdr:row>
      <xdr:rowOff>167005</xdr:rowOff>
    </xdr:to>
    <xdr:sp macro="" textlink="">
      <xdr:nvSpPr>
        <xdr:cNvPr id="88" name="楕円 87"/>
        <xdr:cNvSpPr/>
      </xdr:nvSpPr>
      <xdr:spPr>
        <a:xfrm>
          <a:off x="4902200" y="709485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81915</xdr:rowOff>
    </xdr:from>
    <xdr:ext cx="761365" cy="259080"/>
    <xdr:sp macro="" textlink="">
      <xdr:nvSpPr>
        <xdr:cNvPr id="89" name="財政力該当値テキスト"/>
        <xdr:cNvSpPr txBox="1"/>
      </xdr:nvSpPr>
      <xdr:spPr>
        <a:xfrm>
          <a:off x="5041900" y="69399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65405</xdr:rowOff>
    </xdr:from>
    <xdr:to>
      <xdr:col>19</xdr:col>
      <xdr:colOff>182880</xdr:colOff>
      <xdr:row>41</xdr:row>
      <xdr:rowOff>167005</xdr:rowOff>
    </xdr:to>
    <xdr:sp macro="" textlink="">
      <xdr:nvSpPr>
        <xdr:cNvPr id="90" name="楕円 89"/>
        <xdr:cNvSpPr/>
      </xdr:nvSpPr>
      <xdr:spPr>
        <a:xfrm>
          <a:off x="4064000" y="709485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151765</xdr:rowOff>
    </xdr:from>
    <xdr:ext cx="735965" cy="259080"/>
    <xdr:sp macro="" textlink="">
      <xdr:nvSpPr>
        <xdr:cNvPr id="91" name="テキスト ボックス 90"/>
        <xdr:cNvSpPr txBox="1"/>
      </xdr:nvSpPr>
      <xdr:spPr>
        <a:xfrm>
          <a:off x="3733800" y="71812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137160</xdr:rowOff>
    </xdr:from>
    <xdr:ext cx="762000" cy="259080"/>
    <xdr:sp macro="" textlink="">
      <xdr:nvSpPr>
        <xdr:cNvPr id="93" name="テキスト ボックス 92"/>
        <xdr:cNvSpPr txBox="1"/>
      </xdr:nvSpPr>
      <xdr:spPr>
        <a:xfrm>
          <a:off x="2844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41</xdr:row>
      <xdr:rowOff>25400</xdr:rowOff>
    </xdr:from>
    <xdr:to>
      <xdr:col>11</xdr:col>
      <xdr:colOff>82550</xdr:colOff>
      <xdr:row>41</xdr:row>
      <xdr:rowOff>127000</xdr:rowOff>
    </xdr:to>
    <xdr:sp macro="" textlink="">
      <xdr:nvSpPr>
        <xdr:cNvPr id="94" name="楕円 93"/>
        <xdr:cNvSpPr/>
      </xdr:nvSpPr>
      <xdr:spPr>
        <a:xfrm>
          <a:off x="2278380" y="705485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137160</xdr:rowOff>
    </xdr:from>
    <xdr:ext cx="762000" cy="259080"/>
    <xdr:sp macro="" textlink="">
      <xdr:nvSpPr>
        <xdr:cNvPr id="95" name="テキスト ボックス 94"/>
        <xdr:cNvSpPr txBox="1"/>
      </xdr:nvSpPr>
      <xdr:spPr>
        <a:xfrm>
          <a:off x="1955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45720</xdr:rowOff>
    </xdr:from>
    <xdr:to>
      <xdr:col>7</xdr:col>
      <xdr:colOff>31750</xdr:colOff>
      <xdr:row>41</xdr:row>
      <xdr:rowOff>147320</xdr:rowOff>
    </xdr:to>
    <xdr:sp macro="" textlink="">
      <xdr:nvSpPr>
        <xdr:cNvPr id="96" name="楕円 95"/>
        <xdr:cNvSpPr/>
      </xdr:nvSpPr>
      <xdr:spPr>
        <a:xfrm>
          <a:off x="1397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157480</xdr:rowOff>
    </xdr:from>
    <xdr:ext cx="762000" cy="254000"/>
    <xdr:sp macro="" textlink="">
      <xdr:nvSpPr>
        <xdr:cNvPr id="97" name="テキスト ボックス 96"/>
        <xdr:cNvSpPr txBox="1"/>
      </xdr:nvSpPr>
      <xdr:spPr>
        <a:xfrm>
          <a:off x="1066800" y="68440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182880</xdr:colOff>
      <xdr:row>53</xdr:row>
      <xdr:rowOff>57150</xdr:rowOff>
    </xdr:to>
    <xdr:sp macro="" textlink="">
      <xdr:nvSpPr>
        <xdr:cNvPr id="98" name="正方形/長方形 97"/>
        <xdr:cNvSpPr/>
      </xdr:nvSpPr>
      <xdr:spPr>
        <a:xfrm>
          <a:off x="762000" y="8826500"/>
          <a:ext cx="50787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100" name="テキスト ボックス 99"/>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182880</xdr:colOff>
      <xdr:row>70</xdr:row>
      <xdr:rowOff>0</xdr:rowOff>
    </xdr:to>
    <xdr:sp macro="" textlink="">
      <xdr:nvSpPr>
        <xdr:cNvPr id="107" name="正方形/長方形 106"/>
        <xdr:cNvSpPr/>
      </xdr:nvSpPr>
      <xdr:spPr>
        <a:xfrm>
          <a:off x="762000" y="9588500"/>
          <a:ext cx="507873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182880</xdr:colOff>
      <xdr:row>57</xdr:row>
      <xdr:rowOff>69850</xdr:rowOff>
    </xdr:to>
    <xdr:sp macro="" textlink="">
      <xdr:nvSpPr>
        <xdr:cNvPr id="109" name="正方形/長方形 108"/>
        <xdr:cNvSpPr/>
      </xdr:nvSpPr>
      <xdr:spPr>
        <a:xfrm>
          <a:off x="6032500" y="9588500"/>
          <a:ext cx="3789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182880</xdr:colOff>
      <xdr:row>69</xdr:row>
      <xdr:rowOff>107950</xdr:rowOff>
    </xdr:to>
    <xdr:sp macro="" textlink="" fLocksText="0">
      <xdr:nvSpPr>
        <xdr:cNvPr id="110" name="テキスト ボックス 109"/>
        <xdr:cNvSpPr txBox="1"/>
      </xdr:nvSpPr>
      <xdr:spPr>
        <a:xfrm>
          <a:off x="6159500" y="9906000"/>
          <a:ext cx="575818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en-US" sz="1300">
              <a:latin typeface="ＭＳ Ｐゴシック"/>
              <a:ea typeface="ＭＳ Ｐゴシック"/>
            </a:rPr>
            <a:t>会計年度任用職員制度が開始されたことによる人件費の増、障害福祉サービス費や認定こども園運営委託料などの増による</a:t>
          </a:r>
          <a:r>
            <a:rPr kumimoji="1" lang="ja-JP" altLang="en-US" sz="1300">
              <a:latin typeface="ＭＳ Ｐゴシック"/>
              <a:ea typeface="ＭＳ Ｐゴシック"/>
            </a:rPr>
            <a:t>扶助費の増があったものの、地方消費税交付金、市税、地方交付税及び株式等譲渡所得割交付金などが増となるなど、経常一般財源収入の増加が上回ったことにより、前年度比で1.8ポイントの改善となった。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今後も自主財源確保への取組を強化するとともに、経常経費の節減に向けた取組を進める。</a:t>
          </a:r>
        </a:p>
        <a:p>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182880</xdr:colOff>
      <xdr:row>70</xdr:row>
      <xdr:rowOff>0</xdr:rowOff>
    </xdr:to>
    <xdr:cxnSp macro="">
      <xdr:nvCxnSpPr>
        <xdr:cNvPr id="112" name="直線コネクタ 111"/>
        <xdr:cNvCxnSpPr/>
      </xdr:nvCxnSpPr>
      <xdr:spPr>
        <a:xfrm>
          <a:off x="762000" y="120015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3" name="テキスト ボックス 112"/>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182880</xdr:colOff>
      <xdr:row>67</xdr:row>
      <xdr:rowOff>112395</xdr:rowOff>
    </xdr:to>
    <xdr:cxnSp macro="">
      <xdr:nvCxnSpPr>
        <xdr:cNvPr id="114" name="直線コネクタ 113"/>
        <xdr:cNvCxnSpPr/>
      </xdr:nvCxnSpPr>
      <xdr:spPr>
        <a:xfrm>
          <a:off x="762000" y="11599545"/>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182880</xdr:colOff>
      <xdr:row>65</xdr:row>
      <xdr:rowOff>52705</xdr:rowOff>
    </xdr:to>
    <xdr:cxnSp macro="">
      <xdr:nvCxnSpPr>
        <xdr:cNvPr id="116" name="直線コネクタ 115"/>
        <xdr:cNvCxnSpPr/>
      </xdr:nvCxnSpPr>
      <xdr:spPr>
        <a:xfrm>
          <a:off x="762000" y="11196955"/>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182880</xdr:colOff>
      <xdr:row>62</xdr:row>
      <xdr:rowOff>165100</xdr:rowOff>
    </xdr:to>
    <xdr:cxnSp macro="">
      <xdr:nvCxnSpPr>
        <xdr:cNvPr id="118" name="直線コネクタ 117"/>
        <xdr:cNvCxnSpPr/>
      </xdr:nvCxnSpPr>
      <xdr:spPr>
        <a:xfrm>
          <a:off x="762000" y="107950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182880</xdr:colOff>
      <xdr:row>60</xdr:row>
      <xdr:rowOff>106045</xdr:rowOff>
    </xdr:to>
    <xdr:cxnSp macro="">
      <xdr:nvCxnSpPr>
        <xdr:cNvPr id="120" name="直線コネクタ 119"/>
        <xdr:cNvCxnSpPr/>
      </xdr:nvCxnSpPr>
      <xdr:spPr>
        <a:xfrm>
          <a:off x="762000" y="10393045"/>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000"/>
    <xdr:sp macro="" textlink="">
      <xdr:nvSpPr>
        <xdr:cNvPr id="121" name="テキスト ボックス 120"/>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182880</xdr:colOff>
      <xdr:row>58</xdr:row>
      <xdr:rowOff>46355</xdr:rowOff>
    </xdr:to>
    <xdr:cxnSp macro="">
      <xdr:nvCxnSpPr>
        <xdr:cNvPr id="122" name="直線コネクタ 121"/>
        <xdr:cNvCxnSpPr/>
      </xdr:nvCxnSpPr>
      <xdr:spPr>
        <a:xfrm>
          <a:off x="762000" y="9990455"/>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000"/>
    <xdr:sp macro="" textlink="">
      <xdr:nvSpPr>
        <xdr:cNvPr id="123" name="テキスト ボックス 122"/>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182880</xdr:colOff>
      <xdr:row>55</xdr:row>
      <xdr:rowOff>158750</xdr:rowOff>
    </xdr:to>
    <xdr:cxnSp macro="">
      <xdr:nvCxnSpPr>
        <xdr:cNvPr id="124" name="直線コネクタ 123"/>
        <xdr:cNvCxnSpPr/>
      </xdr:nvCxnSpPr>
      <xdr:spPr>
        <a:xfrm>
          <a:off x="762000" y="95885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182880</xdr:colOff>
      <xdr:row>70</xdr:row>
      <xdr:rowOff>0</xdr:rowOff>
    </xdr:to>
    <xdr:sp macro="" textlink="">
      <xdr:nvSpPr>
        <xdr:cNvPr id="126" name="財政構造の弾力性グラフ枠"/>
        <xdr:cNvSpPr/>
      </xdr:nvSpPr>
      <xdr:spPr>
        <a:xfrm>
          <a:off x="762000" y="9588500"/>
          <a:ext cx="507873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26035</xdr:rowOff>
    </xdr:to>
    <xdr:cxnSp macro="">
      <xdr:nvCxnSpPr>
        <xdr:cNvPr id="127" name="直線コネクタ 126"/>
        <xdr:cNvCxnSpPr/>
      </xdr:nvCxnSpPr>
      <xdr:spPr>
        <a:xfrm flipV="1">
          <a:off x="4953000" y="9902190"/>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169545</xdr:rowOff>
    </xdr:from>
    <xdr:ext cx="761365" cy="254000"/>
    <xdr:sp macro="" textlink="">
      <xdr:nvSpPr>
        <xdr:cNvPr id="128" name="財政構造の弾力性最小値テキスト"/>
        <xdr:cNvSpPr txBox="1"/>
      </xdr:nvSpPr>
      <xdr:spPr>
        <a:xfrm>
          <a:off x="5041900" y="113137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26035</xdr:rowOff>
    </xdr:from>
    <xdr:to>
      <xdr:col>24</xdr:col>
      <xdr:colOff>12700</xdr:colOff>
      <xdr:row>66</xdr:row>
      <xdr:rowOff>26035</xdr:rowOff>
    </xdr:to>
    <xdr:cxnSp macro="">
      <xdr:nvCxnSpPr>
        <xdr:cNvPr id="129" name="直線コネクタ 128"/>
        <xdr:cNvCxnSpPr/>
      </xdr:nvCxnSpPr>
      <xdr:spPr>
        <a:xfrm>
          <a:off x="4864100" y="1134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44450</xdr:rowOff>
    </xdr:from>
    <xdr:ext cx="761365" cy="259080"/>
    <xdr:sp macro="" textlink="">
      <xdr:nvSpPr>
        <xdr:cNvPr id="130" name="財政構造の弾力性最大値テキスト"/>
        <xdr:cNvSpPr txBox="1"/>
      </xdr:nvSpPr>
      <xdr:spPr>
        <a:xfrm>
          <a:off x="5041900" y="9645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23495</xdr:rowOff>
    </xdr:from>
    <xdr:to>
      <xdr:col>23</xdr:col>
      <xdr:colOff>133350</xdr:colOff>
      <xdr:row>64</xdr:row>
      <xdr:rowOff>168275</xdr:rowOff>
    </xdr:to>
    <xdr:cxnSp macro="">
      <xdr:nvCxnSpPr>
        <xdr:cNvPr id="132" name="直線コネクタ 131"/>
        <xdr:cNvCxnSpPr/>
      </xdr:nvCxnSpPr>
      <xdr:spPr>
        <a:xfrm flipV="1">
          <a:off x="4114800" y="1099629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10160</xdr:rowOff>
    </xdr:from>
    <xdr:ext cx="761365" cy="259080"/>
    <xdr:sp macro="" textlink="">
      <xdr:nvSpPr>
        <xdr:cNvPr id="133" name="財政構造の弾力性平均値テキスト"/>
        <xdr:cNvSpPr txBox="1"/>
      </xdr:nvSpPr>
      <xdr:spPr>
        <a:xfrm>
          <a:off x="5041900" y="104686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165100</xdr:rowOff>
    </xdr:from>
    <xdr:to>
      <xdr:col>23</xdr:col>
      <xdr:colOff>182880</xdr:colOff>
      <xdr:row>62</xdr:row>
      <xdr:rowOff>95250</xdr:rowOff>
    </xdr:to>
    <xdr:sp macro="" textlink="">
      <xdr:nvSpPr>
        <xdr:cNvPr id="134" name="フローチャート: 判断 133"/>
        <xdr:cNvSpPr/>
      </xdr:nvSpPr>
      <xdr:spPr>
        <a:xfrm>
          <a:off x="4902200" y="1062355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64</xdr:row>
      <xdr:rowOff>168275</xdr:rowOff>
    </xdr:to>
    <xdr:cxnSp macro="">
      <xdr:nvCxnSpPr>
        <xdr:cNvPr id="135" name="直線コネクタ 134"/>
        <xdr:cNvCxnSpPr/>
      </xdr:nvCxnSpPr>
      <xdr:spPr>
        <a:xfrm>
          <a:off x="3225800" y="1108456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26035</xdr:rowOff>
    </xdr:from>
    <xdr:to>
      <xdr:col>19</xdr:col>
      <xdr:colOff>182880</xdr:colOff>
      <xdr:row>62</xdr:row>
      <xdr:rowOff>127635</xdr:rowOff>
    </xdr:to>
    <xdr:sp macro="" textlink="">
      <xdr:nvSpPr>
        <xdr:cNvPr id="136" name="フローチャート: 判断 135"/>
        <xdr:cNvSpPr/>
      </xdr:nvSpPr>
      <xdr:spPr>
        <a:xfrm>
          <a:off x="4064000" y="10655935"/>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137795</xdr:rowOff>
    </xdr:from>
    <xdr:ext cx="735965" cy="259080"/>
    <xdr:sp macro="" textlink="">
      <xdr:nvSpPr>
        <xdr:cNvPr id="137" name="テキスト ボックス 136"/>
        <xdr:cNvSpPr txBox="1"/>
      </xdr:nvSpPr>
      <xdr:spPr>
        <a:xfrm>
          <a:off x="3733800" y="104247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111760</xdr:rowOff>
    </xdr:from>
    <xdr:to>
      <xdr:col>15</xdr:col>
      <xdr:colOff>82550</xdr:colOff>
      <xdr:row>64</xdr:row>
      <xdr:rowOff>135890</xdr:rowOff>
    </xdr:to>
    <xdr:cxnSp macro="">
      <xdr:nvCxnSpPr>
        <xdr:cNvPr id="138" name="直線コネクタ 137"/>
        <xdr:cNvCxnSpPr/>
      </xdr:nvCxnSpPr>
      <xdr:spPr>
        <a:xfrm flipV="1">
          <a:off x="2336800" y="110845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9525</xdr:rowOff>
    </xdr:from>
    <xdr:to>
      <xdr:col>15</xdr:col>
      <xdr:colOff>133350</xdr:colOff>
      <xdr:row>62</xdr:row>
      <xdr:rowOff>111125</xdr:rowOff>
    </xdr:to>
    <xdr:sp macro="" textlink="">
      <xdr:nvSpPr>
        <xdr:cNvPr id="139" name="フローチャート: 判断 138"/>
        <xdr:cNvSpPr/>
      </xdr:nvSpPr>
      <xdr:spPr>
        <a:xfrm>
          <a:off x="31750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121285</xdr:rowOff>
    </xdr:from>
    <xdr:ext cx="762000" cy="254000"/>
    <xdr:sp macro="" textlink="">
      <xdr:nvSpPr>
        <xdr:cNvPr id="140" name="テキスト ボックス 139"/>
        <xdr:cNvSpPr txBox="1"/>
      </xdr:nvSpPr>
      <xdr:spPr>
        <a:xfrm>
          <a:off x="2844800" y="104082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64</xdr:row>
      <xdr:rowOff>127635</xdr:rowOff>
    </xdr:from>
    <xdr:to>
      <xdr:col>11</xdr:col>
      <xdr:colOff>31750</xdr:colOff>
      <xdr:row>64</xdr:row>
      <xdr:rowOff>135890</xdr:rowOff>
    </xdr:to>
    <xdr:cxnSp macro="">
      <xdr:nvCxnSpPr>
        <xdr:cNvPr id="141" name="直線コネクタ 140"/>
        <xdr:cNvCxnSpPr/>
      </xdr:nvCxnSpPr>
      <xdr:spPr>
        <a:xfrm>
          <a:off x="1440180" y="11100435"/>
          <a:ext cx="8966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62</xdr:row>
      <xdr:rowOff>33655</xdr:rowOff>
    </xdr:from>
    <xdr:to>
      <xdr:col>11</xdr:col>
      <xdr:colOff>82550</xdr:colOff>
      <xdr:row>62</xdr:row>
      <xdr:rowOff>135255</xdr:rowOff>
    </xdr:to>
    <xdr:sp macro="" textlink="">
      <xdr:nvSpPr>
        <xdr:cNvPr id="142" name="フローチャート: 判断 141"/>
        <xdr:cNvSpPr/>
      </xdr:nvSpPr>
      <xdr:spPr>
        <a:xfrm>
          <a:off x="2278380" y="1066355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145415</xdr:rowOff>
    </xdr:from>
    <xdr:ext cx="762000" cy="254000"/>
    <xdr:sp macro="" textlink="">
      <xdr:nvSpPr>
        <xdr:cNvPr id="143" name="テキスト ボックス 142"/>
        <xdr:cNvSpPr txBox="1"/>
      </xdr:nvSpPr>
      <xdr:spPr>
        <a:xfrm>
          <a:off x="1955800" y="104324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129540</xdr:rowOff>
    </xdr:from>
    <xdr:ext cx="762000" cy="259080"/>
    <xdr:sp macro="" textlink="">
      <xdr:nvSpPr>
        <xdr:cNvPr id="145" name="テキスト ボックス 144"/>
        <xdr:cNvSpPr txBox="1"/>
      </xdr:nvSpPr>
      <xdr:spPr>
        <a:xfrm>
          <a:off x="10668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1365" cy="254000"/>
    <xdr:sp macro="" textlink="">
      <xdr:nvSpPr>
        <xdr:cNvPr id="146" name="テキスト ボックス 145"/>
        <xdr:cNvSpPr txBox="1"/>
      </xdr:nvSpPr>
      <xdr:spPr>
        <a:xfrm>
          <a:off x="4737100" y="119989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1365" cy="254000"/>
    <xdr:sp macro="" textlink="">
      <xdr:nvSpPr>
        <xdr:cNvPr id="147" name="テキスト ボックス 146"/>
        <xdr:cNvSpPr txBox="1"/>
      </xdr:nvSpPr>
      <xdr:spPr>
        <a:xfrm>
          <a:off x="3898900" y="119989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1365" cy="254000"/>
    <xdr:sp macro="" textlink="">
      <xdr:nvSpPr>
        <xdr:cNvPr id="148" name="テキスト ボックス 147"/>
        <xdr:cNvSpPr txBox="1"/>
      </xdr:nvSpPr>
      <xdr:spPr>
        <a:xfrm>
          <a:off x="3009900" y="119989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1365" cy="254000"/>
    <xdr:sp macro="" textlink="">
      <xdr:nvSpPr>
        <xdr:cNvPr id="149" name="テキスト ボックス 148"/>
        <xdr:cNvSpPr txBox="1"/>
      </xdr:nvSpPr>
      <xdr:spPr>
        <a:xfrm>
          <a:off x="2120900" y="119989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182880</xdr:colOff>
      <xdr:row>69</xdr:row>
      <xdr:rowOff>168910</xdr:rowOff>
    </xdr:from>
    <xdr:ext cx="762000" cy="254000"/>
    <xdr:sp macro="" textlink="">
      <xdr:nvSpPr>
        <xdr:cNvPr id="150" name="テキスト ボックス 149"/>
        <xdr:cNvSpPr txBox="1"/>
      </xdr:nvSpPr>
      <xdr:spPr>
        <a:xfrm>
          <a:off x="123063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144145</xdr:rowOff>
    </xdr:from>
    <xdr:to>
      <xdr:col>23</xdr:col>
      <xdr:colOff>182880</xdr:colOff>
      <xdr:row>64</xdr:row>
      <xdr:rowOff>74930</xdr:rowOff>
    </xdr:to>
    <xdr:sp macro="" textlink="">
      <xdr:nvSpPr>
        <xdr:cNvPr id="151" name="楕円 150"/>
        <xdr:cNvSpPr/>
      </xdr:nvSpPr>
      <xdr:spPr>
        <a:xfrm>
          <a:off x="4902200" y="10945495"/>
          <a:ext cx="10033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116205</xdr:rowOff>
    </xdr:from>
    <xdr:ext cx="761365" cy="259080"/>
    <xdr:sp macro="" textlink="">
      <xdr:nvSpPr>
        <xdr:cNvPr id="152" name="財政構造の弾力性該当値テキスト"/>
        <xdr:cNvSpPr txBox="1"/>
      </xdr:nvSpPr>
      <xdr:spPr>
        <a:xfrm>
          <a:off x="5041900" y="109175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117475</xdr:rowOff>
    </xdr:from>
    <xdr:to>
      <xdr:col>19</xdr:col>
      <xdr:colOff>182880</xdr:colOff>
      <xdr:row>65</xdr:row>
      <xdr:rowOff>47625</xdr:rowOff>
    </xdr:to>
    <xdr:sp macro="" textlink="">
      <xdr:nvSpPr>
        <xdr:cNvPr id="153" name="楕円 152"/>
        <xdr:cNvSpPr/>
      </xdr:nvSpPr>
      <xdr:spPr>
        <a:xfrm>
          <a:off x="4064000" y="1109027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32385</xdr:rowOff>
    </xdr:from>
    <xdr:ext cx="735965" cy="254000"/>
    <xdr:sp macro="" textlink="">
      <xdr:nvSpPr>
        <xdr:cNvPr id="154" name="テキスト ボックス 153"/>
        <xdr:cNvSpPr txBox="1"/>
      </xdr:nvSpPr>
      <xdr:spPr>
        <a:xfrm>
          <a:off x="3733800" y="11176635"/>
          <a:ext cx="7359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5" name="楕円 154"/>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147320</xdr:rowOff>
    </xdr:from>
    <xdr:ext cx="762000" cy="259080"/>
    <xdr:sp macro="" textlink="">
      <xdr:nvSpPr>
        <xdr:cNvPr id="156" name="テキスト ボックス 155"/>
        <xdr:cNvSpPr txBox="1"/>
      </xdr:nvSpPr>
      <xdr:spPr>
        <a:xfrm>
          <a:off x="2844800" y="1112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64</xdr:row>
      <xdr:rowOff>85090</xdr:rowOff>
    </xdr:from>
    <xdr:to>
      <xdr:col>11</xdr:col>
      <xdr:colOff>82550</xdr:colOff>
      <xdr:row>65</xdr:row>
      <xdr:rowOff>15240</xdr:rowOff>
    </xdr:to>
    <xdr:sp macro="" textlink="">
      <xdr:nvSpPr>
        <xdr:cNvPr id="157" name="楕円 156"/>
        <xdr:cNvSpPr/>
      </xdr:nvSpPr>
      <xdr:spPr>
        <a:xfrm>
          <a:off x="2278380" y="110578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0</xdr:rowOff>
    </xdr:from>
    <xdr:ext cx="762000" cy="259080"/>
    <xdr:sp macro="" textlink="">
      <xdr:nvSpPr>
        <xdr:cNvPr id="158" name="テキスト ボックス 157"/>
        <xdr:cNvSpPr txBox="1"/>
      </xdr:nvSpPr>
      <xdr:spPr>
        <a:xfrm>
          <a:off x="1955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76835</xdr:rowOff>
    </xdr:from>
    <xdr:to>
      <xdr:col>7</xdr:col>
      <xdr:colOff>31750</xdr:colOff>
      <xdr:row>65</xdr:row>
      <xdr:rowOff>6985</xdr:rowOff>
    </xdr:to>
    <xdr:sp macro="" textlink="">
      <xdr:nvSpPr>
        <xdr:cNvPr id="159" name="楕円 158"/>
        <xdr:cNvSpPr/>
      </xdr:nvSpPr>
      <xdr:spPr>
        <a:xfrm>
          <a:off x="13970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163195</xdr:rowOff>
    </xdr:from>
    <xdr:ext cx="762000" cy="259080"/>
    <xdr:sp macro="" textlink="">
      <xdr:nvSpPr>
        <xdr:cNvPr id="160" name="テキスト ボックス 159"/>
        <xdr:cNvSpPr txBox="1"/>
      </xdr:nvSpPr>
      <xdr:spPr>
        <a:xfrm>
          <a:off x="1066800" y="1113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182880</xdr:colOff>
      <xdr:row>75</xdr:row>
      <xdr:rowOff>95250</xdr:rowOff>
    </xdr:to>
    <xdr:sp macro="" textlink="">
      <xdr:nvSpPr>
        <xdr:cNvPr id="161" name="正方形/長方形 160"/>
        <xdr:cNvSpPr/>
      </xdr:nvSpPr>
      <xdr:spPr>
        <a:xfrm>
          <a:off x="762000" y="12636500"/>
          <a:ext cx="50787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180" cy="309245"/>
    <xdr:sp macro="" textlink="">
      <xdr:nvSpPr>
        <xdr:cNvPr id="162" name="テキスト ボックス 161"/>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3" name="テキスト ボックス 162"/>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[114,569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136,095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182880</xdr:colOff>
      <xdr:row>92</xdr:row>
      <xdr:rowOff>38100</xdr:rowOff>
    </xdr:to>
    <xdr:sp macro="" textlink="">
      <xdr:nvSpPr>
        <xdr:cNvPr id="170" name="正方形/長方形 169"/>
        <xdr:cNvSpPr/>
      </xdr:nvSpPr>
      <xdr:spPr>
        <a:xfrm>
          <a:off x="762000" y="13398500"/>
          <a:ext cx="507873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182880</xdr:colOff>
      <xdr:row>79</xdr:row>
      <xdr:rowOff>107950</xdr:rowOff>
    </xdr:to>
    <xdr:sp macro="" textlink="">
      <xdr:nvSpPr>
        <xdr:cNvPr id="172" name="正方形/長方形 171"/>
        <xdr:cNvSpPr/>
      </xdr:nvSpPr>
      <xdr:spPr>
        <a:xfrm>
          <a:off x="6032500" y="13398500"/>
          <a:ext cx="3789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182880</xdr:colOff>
      <xdr:row>91</xdr:row>
      <xdr:rowOff>146050</xdr:rowOff>
    </xdr:to>
    <xdr:sp macro="" textlink="" fLocksText="0">
      <xdr:nvSpPr>
        <xdr:cNvPr id="173" name="テキスト ボックス 172"/>
        <xdr:cNvSpPr txBox="1"/>
      </xdr:nvSpPr>
      <xdr:spPr>
        <a:xfrm>
          <a:off x="6159500" y="13716000"/>
          <a:ext cx="575818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人件費については、会計年度任用職員制度の創設などにより、前年度比で増加となった。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物件費については、非常勤職員賃金の減などがあったものの、小・中学校ＩＣＴ環境整備事業などの増により、前年度比で増加となった。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引き続き、人員の適正化を進めるとともに、事業の見直しに努め、削減を図る。</a:t>
          </a:r>
        </a:p>
      </xdr:txBody>
    </xdr:sp>
    <xdr:clientData/>
  </xdr:twoCellAnchor>
  <xdr:oneCellAnchor>
    <xdr:from>
      <xdr:col>3</xdr:col>
      <xdr:colOff>95250</xdr:colOff>
      <xdr:row>77</xdr:row>
      <xdr:rowOff>6350</xdr:rowOff>
    </xdr:from>
    <xdr:ext cx="349885" cy="220345"/>
    <xdr:sp macro="" textlink="">
      <xdr:nvSpPr>
        <xdr:cNvPr id="174" name="テキスト ボックス 173"/>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182880</xdr:colOff>
      <xdr:row>92</xdr:row>
      <xdr:rowOff>38100</xdr:rowOff>
    </xdr:to>
    <xdr:cxnSp macro="">
      <xdr:nvCxnSpPr>
        <xdr:cNvPr id="175" name="直線コネクタ 174"/>
        <xdr:cNvCxnSpPr/>
      </xdr:nvCxnSpPr>
      <xdr:spPr>
        <a:xfrm>
          <a:off x="762000" y="158115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182880</xdr:colOff>
      <xdr:row>90</xdr:row>
      <xdr:rowOff>36195</xdr:rowOff>
    </xdr:to>
    <xdr:cxnSp macro="">
      <xdr:nvCxnSpPr>
        <xdr:cNvPr id="177" name="直線コネクタ 176"/>
        <xdr:cNvCxnSpPr/>
      </xdr:nvCxnSpPr>
      <xdr:spPr>
        <a:xfrm>
          <a:off x="762000" y="15466695"/>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4000"/>
    <xdr:sp macro="" textlink="">
      <xdr:nvSpPr>
        <xdr:cNvPr id="178" name="テキスト ボックス 177"/>
        <xdr:cNvSpPr txBox="1"/>
      </xdr:nvSpPr>
      <xdr:spPr>
        <a:xfrm>
          <a:off x="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182880</xdr:colOff>
      <xdr:row>88</xdr:row>
      <xdr:rowOff>34290</xdr:rowOff>
    </xdr:to>
    <xdr:cxnSp macro="">
      <xdr:nvCxnSpPr>
        <xdr:cNvPr id="179" name="直線コネクタ 178"/>
        <xdr:cNvCxnSpPr/>
      </xdr:nvCxnSpPr>
      <xdr:spPr>
        <a:xfrm>
          <a:off x="762000" y="1512189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4000"/>
    <xdr:sp macro="" textlink="">
      <xdr:nvSpPr>
        <xdr:cNvPr id="180" name="テキスト ボックス 179"/>
        <xdr:cNvSpPr txBox="1"/>
      </xdr:nvSpPr>
      <xdr:spPr>
        <a:xfrm>
          <a:off x="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182880</xdr:colOff>
      <xdr:row>86</xdr:row>
      <xdr:rowOff>32385</xdr:rowOff>
    </xdr:to>
    <xdr:cxnSp macro="">
      <xdr:nvCxnSpPr>
        <xdr:cNvPr id="181" name="直線コネクタ 180"/>
        <xdr:cNvCxnSpPr/>
      </xdr:nvCxnSpPr>
      <xdr:spPr>
        <a:xfrm>
          <a:off x="762000" y="14777085"/>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182880</xdr:colOff>
      <xdr:row>84</xdr:row>
      <xdr:rowOff>31115</xdr:rowOff>
    </xdr:to>
    <xdr:cxnSp macro="">
      <xdr:nvCxnSpPr>
        <xdr:cNvPr id="183" name="直線コネクタ 182"/>
        <xdr:cNvCxnSpPr/>
      </xdr:nvCxnSpPr>
      <xdr:spPr>
        <a:xfrm>
          <a:off x="762000" y="14432915"/>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182880</xdr:colOff>
      <xdr:row>82</xdr:row>
      <xdr:rowOff>29210</xdr:rowOff>
    </xdr:to>
    <xdr:cxnSp macro="">
      <xdr:nvCxnSpPr>
        <xdr:cNvPr id="185" name="直線コネクタ 184"/>
        <xdr:cNvCxnSpPr/>
      </xdr:nvCxnSpPr>
      <xdr:spPr>
        <a:xfrm>
          <a:off x="762000" y="1408811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182880</xdr:colOff>
      <xdr:row>80</xdr:row>
      <xdr:rowOff>27305</xdr:rowOff>
    </xdr:to>
    <xdr:cxnSp macro="">
      <xdr:nvCxnSpPr>
        <xdr:cNvPr id="187" name="直線コネクタ 186"/>
        <xdr:cNvCxnSpPr/>
      </xdr:nvCxnSpPr>
      <xdr:spPr>
        <a:xfrm>
          <a:off x="762000" y="13743305"/>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182880</xdr:colOff>
      <xdr:row>78</xdr:row>
      <xdr:rowOff>25400</xdr:rowOff>
    </xdr:to>
    <xdr:cxnSp macro="">
      <xdr:nvCxnSpPr>
        <xdr:cNvPr id="189" name="直線コネクタ 188"/>
        <xdr:cNvCxnSpPr/>
      </xdr:nvCxnSpPr>
      <xdr:spPr>
        <a:xfrm>
          <a:off x="762000" y="133985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90" name="テキスト ボックス 189"/>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182880</xdr:colOff>
      <xdr:row>92</xdr:row>
      <xdr:rowOff>38100</xdr:rowOff>
    </xdr:to>
    <xdr:sp macro="" textlink="">
      <xdr:nvSpPr>
        <xdr:cNvPr id="191" name="人件費・物件費等の状況グラフ枠"/>
        <xdr:cNvSpPr/>
      </xdr:nvSpPr>
      <xdr:spPr>
        <a:xfrm>
          <a:off x="762000" y="13398500"/>
          <a:ext cx="507873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156210</xdr:rowOff>
    </xdr:from>
    <xdr:to>
      <xdr:col>23</xdr:col>
      <xdr:colOff>133350</xdr:colOff>
      <xdr:row>89</xdr:row>
      <xdr:rowOff>135255</xdr:rowOff>
    </xdr:to>
    <xdr:cxnSp macro="">
      <xdr:nvCxnSpPr>
        <xdr:cNvPr id="192" name="直線コネクタ 191"/>
        <xdr:cNvCxnSpPr/>
      </xdr:nvCxnSpPr>
      <xdr:spPr>
        <a:xfrm flipV="1">
          <a:off x="4953000" y="13700760"/>
          <a:ext cx="0" cy="1693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107315</xdr:rowOff>
    </xdr:from>
    <xdr:ext cx="761365" cy="259080"/>
    <xdr:sp macro="" textlink="">
      <xdr:nvSpPr>
        <xdr:cNvPr id="193" name="人件費・物件費等の状況最小値テキスト"/>
        <xdr:cNvSpPr txBox="1"/>
      </xdr:nvSpPr>
      <xdr:spPr>
        <a:xfrm>
          <a:off x="5041900" y="15366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195,801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135255</xdr:rowOff>
    </xdr:from>
    <xdr:to>
      <xdr:col>24</xdr:col>
      <xdr:colOff>12700</xdr:colOff>
      <xdr:row>89</xdr:row>
      <xdr:rowOff>135255</xdr:rowOff>
    </xdr:to>
    <xdr:cxnSp macro="">
      <xdr:nvCxnSpPr>
        <xdr:cNvPr id="194" name="直線コネクタ 193"/>
        <xdr:cNvCxnSpPr/>
      </xdr:nvCxnSpPr>
      <xdr:spPr>
        <a:xfrm>
          <a:off x="4864100" y="1539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71120</xdr:rowOff>
    </xdr:from>
    <xdr:ext cx="761365" cy="259080"/>
    <xdr:sp macro="" textlink="">
      <xdr:nvSpPr>
        <xdr:cNvPr id="195" name="人件費・物件費等の状況最大値テキスト"/>
        <xdr:cNvSpPr txBox="1"/>
      </xdr:nvSpPr>
      <xdr:spPr>
        <a:xfrm>
          <a:off x="5041900" y="13444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97,535</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156210</xdr:rowOff>
    </xdr:from>
    <xdr:to>
      <xdr:col>24</xdr:col>
      <xdr:colOff>12700</xdr:colOff>
      <xdr:row>79</xdr:row>
      <xdr:rowOff>156210</xdr:rowOff>
    </xdr:to>
    <xdr:cxnSp macro="">
      <xdr:nvCxnSpPr>
        <xdr:cNvPr id="196" name="直線コネクタ 195"/>
        <xdr:cNvCxnSpPr/>
      </xdr:nvCxnSpPr>
      <xdr:spPr>
        <a:xfrm>
          <a:off x="4864100" y="1370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88900</xdr:rowOff>
    </xdr:from>
    <xdr:to>
      <xdr:col>23</xdr:col>
      <xdr:colOff>133350</xdr:colOff>
      <xdr:row>81</xdr:row>
      <xdr:rowOff>106680</xdr:rowOff>
    </xdr:to>
    <xdr:cxnSp macro="">
      <xdr:nvCxnSpPr>
        <xdr:cNvPr id="197" name="直線コネクタ 196"/>
        <xdr:cNvCxnSpPr/>
      </xdr:nvCxnSpPr>
      <xdr:spPr>
        <a:xfrm>
          <a:off x="4114800" y="13804900"/>
          <a:ext cx="8382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29210</xdr:rowOff>
    </xdr:from>
    <xdr:ext cx="761365" cy="254000"/>
    <xdr:sp macro="" textlink="">
      <xdr:nvSpPr>
        <xdr:cNvPr id="198" name="人件費・物件費等の状況平均値テキスト"/>
        <xdr:cNvSpPr txBox="1"/>
      </xdr:nvSpPr>
      <xdr:spPr>
        <a:xfrm>
          <a:off x="5041900" y="14088110"/>
          <a:ext cx="76136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56515</xdr:rowOff>
    </xdr:from>
    <xdr:to>
      <xdr:col>23</xdr:col>
      <xdr:colOff>182880</xdr:colOff>
      <xdr:row>82</xdr:row>
      <xdr:rowOff>158115</xdr:rowOff>
    </xdr:to>
    <xdr:sp macro="" textlink="">
      <xdr:nvSpPr>
        <xdr:cNvPr id="199" name="フローチャート: 判断 198"/>
        <xdr:cNvSpPr/>
      </xdr:nvSpPr>
      <xdr:spPr>
        <a:xfrm>
          <a:off x="4902200" y="14115415"/>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10795</xdr:rowOff>
    </xdr:from>
    <xdr:to>
      <xdr:col>19</xdr:col>
      <xdr:colOff>133350</xdr:colOff>
      <xdr:row>80</xdr:row>
      <xdr:rowOff>88900</xdr:rowOff>
    </xdr:to>
    <xdr:cxnSp macro="">
      <xdr:nvCxnSpPr>
        <xdr:cNvPr id="200" name="直線コネクタ 199"/>
        <xdr:cNvCxnSpPr/>
      </xdr:nvCxnSpPr>
      <xdr:spPr>
        <a:xfrm>
          <a:off x="3225800" y="1372679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32385</xdr:rowOff>
    </xdr:from>
    <xdr:to>
      <xdr:col>19</xdr:col>
      <xdr:colOff>182880</xdr:colOff>
      <xdr:row>81</xdr:row>
      <xdr:rowOff>133985</xdr:rowOff>
    </xdr:to>
    <xdr:sp macro="" textlink="">
      <xdr:nvSpPr>
        <xdr:cNvPr id="201" name="フローチャート: 判断 200"/>
        <xdr:cNvSpPr/>
      </xdr:nvSpPr>
      <xdr:spPr>
        <a:xfrm>
          <a:off x="4064000" y="13919835"/>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118745</xdr:rowOff>
    </xdr:from>
    <xdr:ext cx="735965" cy="259080"/>
    <xdr:sp macro="" textlink="">
      <xdr:nvSpPr>
        <xdr:cNvPr id="202" name="テキスト ボックス 201"/>
        <xdr:cNvSpPr txBox="1"/>
      </xdr:nvSpPr>
      <xdr:spPr>
        <a:xfrm>
          <a:off x="3733800" y="140061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79</xdr:row>
      <xdr:rowOff>168910</xdr:rowOff>
    </xdr:from>
    <xdr:to>
      <xdr:col>15</xdr:col>
      <xdr:colOff>82550</xdr:colOff>
      <xdr:row>80</xdr:row>
      <xdr:rowOff>10795</xdr:rowOff>
    </xdr:to>
    <xdr:cxnSp macro="">
      <xdr:nvCxnSpPr>
        <xdr:cNvPr id="203" name="直線コネクタ 202"/>
        <xdr:cNvCxnSpPr/>
      </xdr:nvCxnSpPr>
      <xdr:spPr>
        <a:xfrm>
          <a:off x="2336800" y="137134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139065</xdr:rowOff>
    </xdr:from>
    <xdr:to>
      <xdr:col>15</xdr:col>
      <xdr:colOff>133350</xdr:colOff>
      <xdr:row>81</xdr:row>
      <xdr:rowOff>69215</xdr:rowOff>
    </xdr:to>
    <xdr:sp macro="" textlink="">
      <xdr:nvSpPr>
        <xdr:cNvPr id="204" name="フローチャート: 判断 203"/>
        <xdr:cNvSpPr/>
      </xdr:nvSpPr>
      <xdr:spPr>
        <a:xfrm>
          <a:off x="3175000" y="1385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53975</xdr:rowOff>
    </xdr:from>
    <xdr:ext cx="762000" cy="254000"/>
    <xdr:sp macro="" textlink="">
      <xdr:nvSpPr>
        <xdr:cNvPr id="205" name="テキスト ボックス 204"/>
        <xdr:cNvSpPr txBox="1"/>
      </xdr:nvSpPr>
      <xdr:spPr>
        <a:xfrm>
          <a:off x="2844800" y="139414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79</xdr:row>
      <xdr:rowOff>132715</xdr:rowOff>
    </xdr:from>
    <xdr:to>
      <xdr:col>11</xdr:col>
      <xdr:colOff>31750</xdr:colOff>
      <xdr:row>79</xdr:row>
      <xdr:rowOff>168910</xdr:rowOff>
    </xdr:to>
    <xdr:cxnSp macro="">
      <xdr:nvCxnSpPr>
        <xdr:cNvPr id="206" name="直線コネクタ 205"/>
        <xdr:cNvCxnSpPr/>
      </xdr:nvCxnSpPr>
      <xdr:spPr>
        <a:xfrm>
          <a:off x="1440180" y="13677265"/>
          <a:ext cx="8966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80</xdr:row>
      <xdr:rowOff>121285</xdr:rowOff>
    </xdr:from>
    <xdr:to>
      <xdr:col>11</xdr:col>
      <xdr:colOff>82550</xdr:colOff>
      <xdr:row>81</xdr:row>
      <xdr:rowOff>52070</xdr:rowOff>
    </xdr:to>
    <xdr:sp macro="" textlink="">
      <xdr:nvSpPr>
        <xdr:cNvPr id="207" name="フローチャート: 判断 206"/>
        <xdr:cNvSpPr/>
      </xdr:nvSpPr>
      <xdr:spPr>
        <a:xfrm>
          <a:off x="2278380" y="13837285"/>
          <a:ext cx="1092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36195</xdr:rowOff>
    </xdr:from>
    <xdr:ext cx="762000" cy="259080"/>
    <xdr:sp macro="" textlink="">
      <xdr:nvSpPr>
        <xdr:cNvPr id="208" name="テキスト ボックス 207"/>
        <xdr:cNvSpPr txBox="1"/>
      </xdr:nvSpPr>
      <xdr:spPr>
        <a:xfrm>
          <a:off x="1955800" y="1392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112395</xdr:rowOff>
    </xdr:from>
    <xdr:to>
      <xdr:col>7</xdr:col>
      <xdr:colOff>31750</xdr:colOff>
      <xdr:row>81</xdr:row>
      <xdr:rowOff>42545</xdr:rowOff>
    </xdr:to>
    <xdr:sp macro="" textlink="">
      <xdr:nvSpPr>
        <xdr:cNvPr id="209" name="フローチャート: 判断 208"/>
        <xdr:cNvSpPr/>
      </xdr:nvSpPr>
      <xdr:spPr>
        <a:xfrm>
          <a:off x="1397000" y="1382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27305</xdr:rowOff>
    </xdr:from>
    <xdr:ext cx="762000" cy="259080"/>
    <xdr:sp macro="" textlink="">
      <xdr:nvSpPr>
        <xdr:cNvPr id="210" name="テキスト ボックス 209"/>
        <xdr:cNvSpPr txBox="1"/>
      </xdr:nvSpPr>
      <xdr:spPr>
        <a:xfrm>
          <a:off x="1066800" y="13914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107,902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9080"/>
    <xdr:sp macro="" textlink="">
      <xdr:nvSpPr>
        <xdr:cNvPr id="211" name="テキスト ボックス 210"/>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9080"/>
    <xdr:sp macro="" textlink="">
      <xdr:nvSpPr>
        <xdr:cNvPr id="212" name="テキスト ボックス 211"/>
        <xdr:cNvSpPr txBox="1"/>
      </xdr:nvSpPr>
      <xdr:spPr>
        <a:xfrm>
          <a:off x="3898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13" name="テキスト ボックス 212"/>
        <xdr:cNvSpPr txBox="1"/>
      </xdr:nvSpPr>
      <xdr:spPr>
        <a:xfrm>
          <a:off x="3009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1365" cy="259080"/>
    <xdr:sp macro="" textlink="">
      <xdr:nvSpPr>
        <xdr:cNvPr id="214" name="テキスト ボックス 213"/>
        <xdr:cNvSpPr txBox="1"/>
      </xdr:nvSpPr>
      <xdr:spPr>
        <a:xfrm>
          <a:off x="2120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182880</xdr:colOff>
      <xdr:row>92</xdr:row>
      <xdr:rowOff>35560</xdr:rowOff>
    </xdr:from>
    <xdr:ext cx="762000" cy="259080"/>
    <xdr:sp macro="" textlink="">
      <xdr:nvSpPr>
        <xdr:cNvPr id="215" name="テキスト ボックス 214"/>
        <xdr:cNvSpPr txBox="1"/>
      </xdr:nvSpPr>
      <xdr:spPr>
        <a:xfrm>
          <a:off x="123063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81</xdr:row>
      <xdr:rowOff>55880</xdr:rowOff>
    </xdr:from>
    <xdr:to>
      <xdr:col>23</xdr:col>
      <xdr:colOff>182880</xdr:colOff>
      <xdr:row>81</xdr:row>
      <xdr:rowOff>157480</xdr:rowOff>
    </xdr:to>
    <xdr:sp macro="" textlink="">
      <xdr:nvSpPr>
        <xdr:cNvPr id="216" name="楕円 215"/>
        <xdr:cNvSpPr/>
      </xdr:nvSpPr>
      <xdr:spPr>
        <a:xfrm>
          <a:off x="4902200" y="1394333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72390</xdr:rowOff>
    </xdr:from>
    <xdr:ext cx="761365" cy="259080"/>
    <xdr:sp macro="" textlink="">
      <xdr:nvSpPr>
        <xdr:cNvPr id="217" name="人件費・物件費等の状況該当値テキスト"/>
        <xdr:cNvSpPr txBox="1"/>
      </xdr:nvSpPr>
      <xdr:spPr>
        <a:xfrm>
          <a:off x="5041900" y="13788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114,569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38100</xdr:rowOff>
    </xdr:from>
    <xdr:to>
      <xdr:col>19</xdr:col>
      <xdr:colOff>182880</xdr:colOff>
      <xdr:row>80</xdr:row>
      <xdr:rowOff>139700</xdr:rowOff>
    </xdr:to>
    <xdr:sp macro="" textlink="">
      <xdr:nvSpPr>
        <xdr:cNvPr id="218" name="楕円 217"/>
        <xdr:cNvSpPr/>
      </xdr:nvSpPr>
      <xdr:spPr>
        <a:xfrm>
          <a:off x="4064000" y="1375410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149860</xdr:rowOff>
    </xdr:from>
    <xdr:ext cx="735965" cy="259080"/>
    <xdr:sp macro="" textlink="">
      <xdr:nvSpPr>
        <xdr:cNvPr id="219" name="テキスト ボックス 218"/>
        <xdr:cNvSpPr txBox="1"/>
      </xdr:nvSpPr>
      <xdr:spPr>
        <a:xfrm>
          <a:off x="3733800" y="13522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79</xdr:row>
      <xdr:rowOff>132080</xdr:rowOff>
    </xdr:from>
    <xdr:to>
      <xdr:col>15</xdr:col>
      <xdr:colOff>133350</xdr:colOff>
      <xdr:row>80</xdr:row>
      <xdr:rowOff>61595</xdr:rowOff>
    </xdr:to>
    <xdr:sp macro="" textlink="">
      <xdr:nvSpPr>
        <xdr:cNvPr id="220" name="楕円 219"/>
        <xdr:cNvSpPr/>
      </xdr:nvSpPr>
      <xdr:spPr>
        <a:xfrm>
          <a:off x="3175000" y="13676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71755</xdr:rowOff>
    </xdr:from>
    <xdr:ext cx="762000" cy="259080"/>
    <xdr:sp macro="" textlink="">
      <xdr:nvSpPr>
        <xdr:cNvPr id="221" name="テキスト ボックス 220"/>
        <xdr:cNvSpPr txBox="1"/>
      </xdr:nvSpPr>
      <xdr:spPr>
        <a:xfrm>
          <a:off x="2844800" y="13444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79</xdr:row>
      <xdr:rowOff>118110</xdr:rowOff>
    </xdr:from>
    <xdr:to>
      <xdr:col>11</xdr:col>
      <xdr:colOff>82550</xdr:colOff>
      <xdr:row>80</xdr:row>
      <xdr:rowOff>48260</xdr:rowOff>
    </xdr:to>
    <xdr:sp macro="" textlink="">
      <xdr:nvSpPr>
        <xdr:cNvPr id="222" name="楕円 221"/>
        <xdr:cNvSpPr/>
      </xdr:nvSpPr>
      <xdr:spPr>
        <a:xfrm>
          <a:off x="2278380" y="1366266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58420</xdr:rowOff>
    </xdr:from>
    <xdr:ext cx="762000" cy="259080"/>
    <xdr:sp macro="" textlink="">
      <xdr:nvSpPr>
        <xdr:cNvPr id="223" name="テキスト ボックス 222"/>
        <xdr:cNvSpPr txBox="1"/>
      </xdr:nvSpPr>
      <xdr:spPr>
        <a:xfrm>
          <a:off x="1955800" y="1343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79</xdr:row>
      <xdr:rowOff>81915</xdr:rowOff>
    </xdr:from>
    <xdr:to>
      <xdr:col>7</xdr:col>
      <xdr:colOff>31750</xdr:colOff>
      <xdr:row>80</xdr:row>
      <xdr:rowOff>12065</xdr:rowOff>
    </xdr:to>
    <xdr:sp macro="" textlink="">
      <xdr:nvSpPr>
        <xdr:cNvPr id="224" name="楕円 223"/>
        <xdr:cNvSpPr/>
      </xdr:nvSpPr>
      <xdr:spPr>
        <a:xfrm>
          <a:off x="1397000" y="136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22225</xdr:rowOff>
    </xdr:from>
    <xdr:ext cx="762000" cy="258445"/>
    <xdr:sp macro="" textlink="">
      <xdr:nvSpPr>
        <xdr:cNvPr id="225" name="テキスト ボックス 224"/>
        <xdr:cNvSpPr txBox="1"/>
      </xdr:nvSpPr>
      <xdr:spPr>
        <a:xfrm>
          <a:off x="1066800" y="13395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96,172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8" name="テキスト ボックス 227"/>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182880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04180" y="13716000"/>
          <a:ext cx="579882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概ね横ばいで推移しており、都内</a:t>
          </a:r>
          <a:r>
            <a:rPr kumimoji="1" lang="en-US" altLang="ja-JP" sz="1300">
              <a:latin typeface="ＭＳ Ｐゴシック"/>
              <a:ea typeface="ＭＳ Ｐゴシック"/>
            </a:rPr>
            <a:t>26</a:t>
          </a:r>
          <a:r>
            <a:rPr kumimoji="1" lang="ja-JP" altLang="en-US" sz="1300">
              <a:latin typeface="ＭＳ Ｐゴシック"/>
              <a:ea typeface="ＭＳ Ｐゴシック"/>
            </a:rPr>
            <a:t>市の平均と比較すると同水準となっている。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今後も国や東京都などの動向を踏まえ、適正な管理に努めていく。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000"/>
    <xdr:sp macro="" textlink="">
      <xdr:nvSpPr>
        <xdr:cNvPr id="242" name="テキスト ボックス 241"/>
        <xdr:cNvSpPr txBox="1"/>
      </xdr:nvSpPr>
      <xdr:spPr>
        <a:xfrm>
          <a:off x="1206500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000"/>
    <xdr:sp macro="" textlink="">
      <xdr:nvSpPr>
        <xdr:cNvPr id="244" name="テキスト ボックス 243"/>
        <xdr:cNvSpPr txBox="1"/>
      </xdr:nvSpPr>
      <xdr:spPr>
        <a:xfrm>
          <a:off x="1206500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54" name="テキスト ボックス 253"/>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89</xdr:row>
      <xdr:rowOff>86995</xdr:rowOff>
    </xdr:to>
    <xdr:cxnSp macro="">
      <xdr:nvCxnSpPr>
        <xdr:cNvPr id="256" name="直線コネクタ 255"/>
        <xdr:cNvCxnSpPr/>
      </xdr:nvCxnSpPr>
      <xdr:spPr>
        <a:xfrm flipV="1">
          <a:off x="17018000" y="13829665"/>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59055</xdr:rowOff>
    </xdr:from>
    <xdr:ext cx="762000" cy="259080"/>
    <xdr:sp macro="" textlink="">
      <xdr:nvSpPr>
        <xdr:cNvPr id="257" name="給与水準   （国との比較）最小値テキスト"/>
        <xdr:cNvSpPr txBox="1"/>
      </xdr:nvSpPr>
      <xdr:spPr>
        <a:xfrm>
          <a:off x="17106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86995</xdr:rowOff>
    </xdr:from>
    <xdr:to>
      <xdr:col>81</xdr:col>
      <xdr:colOff>133350</xdr:colOff>
      <xdr:row>89</xdr:row>
      <xdr:rowOff>86995</xdr:rowOff>
    </xdr:to>
    <xdr:cxnSp macro="">
      <xdr:nvCxnSpPr>
        <xdr:cNvPr id="258" name="直線コネクタ 257"/>
        <xdr:cNvCxnSpPr/>
      </xdr:nvCxnSpPr>
      <xdr:spPr>
        <a:xfrm>
          <a:off x="16929100" y="1534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4000"/>
    <xdr:sp macro="" textlink="">
      <xdr:nvSpPr>
        <xdr:cNvPr id="259" name="給与水準   （国との比較）最大値テキスト"/>
        <xdr:cNvSpPr txBox="1"/>
      </xdr:nvSpPr>
      <xdr:spPr>
        <a:xfrm>
          <a:off x="17106900" y="13573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60" name="直線コネクタ 259"/>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137160</xdr:rowOff>
    </xdr:to>
    <xdr:cxnSp macro="">
      <xdr:nvCxnSpPr>
        <xdr:cNvPr id="261" name="直線コネクタ 260"/>
        <xdr:cNvCxnSpPr/>
      </xdr:nvCxnSpPr>
      <xdr:spPr>
        <a:xfrm flipV="1">
          <a:off x="16179800" y="1496695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33020</xdr:rowOff>
    </xdr:from>
    <xdr:ext cx="762000" cy="259080"/>
    <xdr:sp macro="" textlink="">
      <xdr:nvSpPr>
        <xdr:cNvPr id="262" name="給与水準   （国との比較）平均値テキスト"/>
        <xdr:cNvSpPr txBox="1"/>
      </xdr:nvSpPr>
      <xdr:spPr>
        <a:xfrm>
          <a:off x="17106900" y="14606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86</xdr:row>
      <xdr:rowOff>16510</xdr:rowOff>
    </xdr:from>
    <xdr:to>
      <xdr:col>81</xdr:col>
      <xdr:colOff>95250</xdr:colOff>
      <xdr:row>86</xdr:row>
      <xdr:rowOff>118110</xdr:rowOff>
    </xdr:to>
    <xdr:sp macro="" textlink="">
      <xdr:nvSpPr>
        <xdr:cNvPr id="263" name="フローチャート: 判断 262"/>
        <xdr:cNvSpPr/>
      </xdr:nvSpPr>
      <xdr:spPr>
        <a:xfrm>
          <a:off x="16946880" y="14761210"/>
          <a:ext cx="1219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87</xdr:row>
      <xdr:rowOff>102235</xdr:rowOff>
    </xdr:from>
    <xdr:to>
      <xdr:col>77</xdr:col>
      <xdr:colOff>44450</xdr:colOff>
      <xdr:row>87</xdr:row>
      <xdr:rowOff>137160</xdr:rowOff>
    </xdr:to>
    <xdr:cxnSp macro="">
      <xdr:nvCxnSpPr>
        <xdr:cNvPr id="264" name="直線コネクタ 263"/>
        <xdr:cNvCxnSpPr/>
      </xdr:nvCxnSpPr>
      <xdr:spPr>
        <a:xfrm>
          <a:off x="15270480" y="15018385"/>
          <a:ext cx="90932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86</xdr:row>
      <xdr:rowOff>50800</xdr:rowOff>
    </xdr:from>
    <xdr:to>
      <xdr:col>77</xdr:col>
      <xdr:colOff>95250</xdr:colOff>
      <xdr:row>86</xdr:row>
      <xdr:rowOff>152400</xdr:rowOff>
    </xdr:to>
    <xdr:sp macro="" textlink="">
      <xdr:nvSpPr>
        <xdr:cNvPr id="265" name="フローチャート: 判断 264"/>
        <xdr:cNvSpPr/>
      </xdr:nvSpPr>
      <xdr:spPr>
        <a:xfrm>
          <a:off x="16108680" y="14795500"/>
          <a:ext cx="1219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162560</xdr:rowOff>
    </xdr:from>
    <xdr:ext cx="736600" cy="259080"/>
    <xdr:sp macro="" textlink="">
      <xdr:nvSpPr>
        <xdr:cNvPr id="266" name="テキスト ボックス 265"/>
        <xdr:cNvSpPr txBox="1"/>
      </xdr:nvSpPr>
      <xdr:spPr>
        <a:xfrm>
          <a:off x="1579880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50800</xdr:rowOff>
    </xdr:from>
    <xdr:to>
      <xdr:col>72</xdr:col>
      <xdr:colOff>182880</xdr:colOff>
      <xdr:row>87</xdr:row>
      <xdr:rowOff>102235</xdr:rowOff>
    </xdr:to>
    <xdr:cxnSp macro="">
      <xdr:nvCxnSpPr>
        <xdr:cNvPr id="267" name="直線コネクタ 266"/>
        <xdr:cNvCxnSpPr/>
      </xdr:nvCxnSpPr>
      <xdr:spPr>
        <a:xfrm>
          <a:off x="14401800" y="14966950"/>
          <a:ext cx="86868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67945</xdr:rowOff>
    </xdr:from>
    <xdr:to>
      <xdr:col>73</xdr:col>
      <xdr:colOff>44450</xdr:colOff>
      <xdr:row>86</xdr:row>
      <xdr:rowOff>169545</xdr:rowOff>
    </xdr:to>
    <xdr:sp macro="" textlink="">
      <xdr:nvSpPr>
        <xdr:cNvPr id="268" name="フローチャート: 判断 267"/>
        <xdr:cNvSpPr/>
      </xdr:nvSpPr>
      <xdr:spPr>
        <a:xfrm>
          <a:off x="15240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8255</xdr:rowOff>
    </xdr:from>
    <xdr:ext cx="762000" cy="254000"/>
    <xdr:sp macro="" textlink="">
      <xdr:nvSpPr>
        <xdr:cNvPr id="269" name="テキスト ボックス 268"/>
        <xdr:cNvSpPr txBox="1"/>
      </xdr:nvSpPr>
      <xdr:spPr>
        <a:xfrm>
          <a:off x="14909800" y="145815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50800</xdr:rowOff>
    </xdr:from>
    <xdr:to>
      <xdr:col>68</xdr:col>
      <xdr:colOff>152400</xdr:colOff>
      <xdr:row>87</xdr:row>
      <xdr:rowOff>102235</xdr:rowOff>
    </xdr:to>
    <xdr:cxnSp macro="">
      <xdr:nvCxnSpPr>
        <xdr:cNvPr id="270" name="直線コネクタ 269"/>
        <xdr:cNvCxnSpPr/>
      </xdr:nvCxnSpPr>
      <xdr:spPr>
        <a:xfrm flipV="1">
          <a:off x="13512800" y="149669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102235</xdr:rowOff>
    </xdr:from>
    <xdr:to>
      <xdr:col>68</xdr:col>
      <xdr:colOff>182880</xdr:colOff>
      <xdr:row>87</xdr:row>
      <xdr:rowOff>32385</xdr:rowOff>
    </xdr:to>
    <xdr:sp macro="" textlink="">
      <xdr:nvSpPr>
        <xdr:cNvPr id="271" name="フローチャート: 判断 270"/>
        <xdr:cNvSpPr/>
      </xdr:nvSpPr>
      <xdr:spPr>
        <a:xfrm>
          <a:off x="14351000" y="1484693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85</xdr:row>
      <xdr:rowOff>42545</xdr:rowOff>
    </xdr:from>
    <xdr:ext cx="762000" cy="254000"/>
    <xdr:sp macro="" textlink="">
      <xdr:nvSpPr>
        <xdr:cNvPr id="272" name="テキスト ボックス 271"/>
        <xdr:cNvSpPr txBox="1"/>
      </xdr:nvSpPr>
      <xdr:spPr>
        <a:xfrm>
          <a:off x="14013180" y="146157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102235</xdr:rowOff>
    </xdr:from>
    <xdr:to>
      <xdr:col>64</xdr:col>
      <xdr:colOff>152400</xdr:colOff>
      <xdr:row>87</xdr:row>
      <xdr:rowOff>32385</xdr:rowOff>
    </xdr:to>
    <xdr:sp macro="" textlink="">
      <xdr:nvSpPr>
        <xdr:cNvPr id="273" name="フローチャート: 判断 272"/>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42545</xdr:rowOff>
    </xdr:from>
    <xdr:ext cx="761365" cy="254000"/>
    <xdr:sp macro="" textlink="">
      <xdr:nvSpPr>
        <xdr:cNvPr id="274" name="テキスト ボックス 273"/>
        <xdr:cNvSpPr txBox="1"/>
      </xdr:nvSpPr>
      <xdr:spPr>
        <a:xfrm>
          <a:off x="13131800" y="146157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9080"/>
    <xdr:sp macro="" textlink="">
      <xdr:nvSpPr>
        <xdr:cNvPr id="275" name="テキスト ボックス 274"/>
        <xdr:cNvSpPr txBox="1"/>
      </xdr:nvSpPr>
      <xdr:spPr>
        <a:xfrm>
          <a:off x="16802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9080"/>
    <xdr:sp macro="" textlink="">
      <xdr:nvSpPr>
        <xdr:cNvPr id="276" name="テキスト ボックス 275"/>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182880</xdr:colOff>
      <xdr:row>92</xdr:row>
      <xdr:rowOff>35560</xdr:rowOff>
    </xdr:from>
    <xdr:ext cx="762000" cy="259080"/>
    <xdr:sp macro="" textlink="">
      <xdr:nvSpPr>
        <xdr:cNvPr id="277" name="テキスト ボックス 276"/>
        <xdr:cNvSpPr txBox="1"/>
      </xdr:nvSpPr>
      <xdr:spPr>
        <a:xfrm>
          <a:off x="1506093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182880</xdr:colOff>
      <xdr:row>87</xdr:row>
      <xdr:rowOff>0</xdr:rowOff>
    </xdr:from>
    <xdr:to>
      <xdr:col>81</xdr:col>
      <xdr:colOff>95250</xdr:colOff>
      <xdr:row>87</xdr:row>
      <xdr:rowOff>101600</xdr:rowOff>
    </xdr:to>
    <xdr:sp macro="" textlink="">
      <xdr:nvSpPr>
        <xdr:cNvPr id="280" name="楕円 279"/>
        <xdr:cNvSpPr/>
      </xdr:nvSpPr>
      <xdr:spPr>
        <a:xfrm>
          <a:off x="16946880" y="14916150"/>
          <a:ext cx="1219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143510</xdr:rowOff>
    </xdr:from>
    <xdr:ext cx="762000" cy="254000"/>
    <xdr:sp macro="" textlink="">
      <xdr:nvSpPr>
        <xdr:cNvPr id="281" name="給与水準   （国との比較）該当値テキスト"/>
        <xdr:cNvSpPr txBox="1"/>
      </xdr:nvSpPr>
      <xdr:spPr>
        <a:xfrm>
          <a:off x="17106900" y="14888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87</xdr:row>
      <xdr:rowOff>86360</xdr:rowOff>
    </xdr:from>
    <xdr:to>
      <xdr:col>77</xdr:col>
      <xdr:colOff>95250</xdr:colOff>
      <xdr:row>88</xdr:row>
      <xdr:rowOff>16510</xdr:rowOff>
    </xdr:to>
    <xdr:sp macro="" textlink="">
      <xdr:nvSpPr>
        <xdr:cNvPr id="282" name="楕円 281"/>
        <xdr:cNvSpPr/>
      </xdr:nvSpPr>
      <xdr:spPr>
        <a:xfrm>
          <a:off x="16108680" y="15002510"/>
          <a:ext cx="1219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1270</xdr:rowOff>
    </xdr:from>
    <xdr:ext cx="736600" cy="259080"/>
    <xdr:sp macro="" textlink="">
      <xdr:nvSpPr>
        <xdr:cNvPr id="283" name="テキスト ボックス 282"/>
        <xdr:cNvSpPr txBox="1"/>
      </xdr:nvSpPr>
      <xdr:spPr>
        <a:xfrm>
          <a:off x="15798800" y="1508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52070</xdr:rowOff>
    </xdr:from>
    <xdr:to>
      <xdr:col>73</xdr:col>
      <xdr:colOff>44450</xdr:colOff>
      <xdr:row>87</xdr:row>
      <xdr:rowOff>153035</xdr:rowOff>
    </xdr:to>
    <xdr:sp macro="" textlink="">
      <xdr:nvSpPr>
        <xdr:cNvPr id="284" name="楕円 283"/>
        <xdr:cNvSpPr/>
      </xdr:nvSpPr>
      <xdr:spPr>
        <a:xfrm>
          <a:off x="152400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137795</xdr:rowOff>
    </xdr:from>
    <xdr:ext cx="762000" cy="259080"/>
    <xdr:sp macro="" textlink="">
      <xdr:nvSpPr>
        <xdr:cNvPr id="285" name="テキスト ボックス 284"/>
        <xdr:cNvSpPr txBox="1"/>
      </xdr:nvSpPr>
      <xdr:spPr>
        <a:xfrm>
          <a:off x="1490980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0</xdr:rowOff>
    </xdr:from>
    <xdr:to>
      <xdr:col>68</xdr:col>
      <xdr:colOff>182880</xdr:colOff>
      <xdr:row>87</xdr:row>
      <xdr:rowOff>101600</xdr:rowOff>
    </xdr:to>
    <xdr:sp macro="" textlink="">
      <xdr:nvSpPr>
        <xdr:cNvPr id="286" name="楕円 285"/>
        <xdr:cNvSpPr/>
      </xdr:nvSpPr>
      <xdr:spPr>
        <a:xfrm>
          <a:off x="14351000" y="149161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87</xdr:row>
      <xdr:rowOff>86360</xdr:rowOff>
    </xdr:from>
    <xdr:ext cx="762000" cy="254000"/>
    <xdr:sp macro="" textlink="">
      <xdr:nvSpPr>
        <xdr:cNvPr id="287" name="テキスト ボックス 286"/>
        <xdr:cNvSpPr txBox="1"/>
      </xdr:nvSpPr>
      <xdr:spPr>
        <a:xfrm>
          <a:off x="14013180" y="15002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52070</xdr:rowOff>
    </xdr:from>
    <xdr:to>
      <xdr:col>64</xdr:col>
      <xdr:colOff>152400</xdr:colOff>
      <xdr:row>87</xdr:row>
      <xdr:rowOff>153035</xdr:rowOff>
    </xdr:to>
    <xdr:sp macro="" textlink="">
      <xdr:nvSpPr>
        <xdr:cNvPr id="288" name="楕円 287"/>
        <xdr:cNvSpPr/>
      </xdr:nvSpPr>
      <xdr:spPr>
        <a:xfrm>
          <a:off x="134620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137795</xdr:rowOff>
    </xdr:from>
    <xdr:ext cx="761365" cy="259080"/>
    <xdr:sp macro="" textlink="">
      <xdr:nvSpPr>
        <xdr:cNvPr id="289" name="テキスト ボックス 288"/>
        <xdr:cNvSpPr txBox="1"/>
      </xdr:nvSpPr>
      <xdr:spPr>
        <a:xfrm>
          <a:off x="13131800" y="15053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3695"/>
    <xdr:sp macro="" textlink="">
      <xdr:nvSpPr>
        <xdr:cNvPr id="292" name="テキスト ボックス 291"/>
        <xdr:cNvSpPr txBox="1"/>
      </xdr:nvSpPr>
      <xdr:spPr>
        <a:xfrm>
          <a:off x="15736570" y="9163050"/>
          <a:ext cx="1646555"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182880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04180" y="9906000"/>
          <a:ext cx="579882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人口千人当たり職員数は増加が続いているが、依然として全国や東京都の平均を下回っている。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令和２年度は人口が減少したことや職員数が微増となったことで、前年度比で</a:t>
          </a:r>
          <a:r>
            <a:rPr kumimoji="1" lang="en-US" altLang="ja-JP" sz="1300">
              <a:latin typeface="ＭＳ Ｐゴシック"/>
              <a:ea typeface="ＭＳ Ｐゴシック"/>
            </a:rPr>
            <a:t>0.11</a:t>
          </a:r>
          <a:r>
            <a:rPr kumimoji="1" lang="ja-JP" altLang="en-US" sz="1300">
              <a:latin typeface="ＭＳ Ｐゴシック"/>
              <a:ea typeface="ＭＳ Ｐゴシック"/>
            </a:rPr>
            <a:t>ポイントの上昇となった。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職員の年齢構成に偏在がみられるため、中長期的な視点で改善を図りながら、適正な定員管理に努める。</a:t>
          </a: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5" name="テキスト ボックス 304"/>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4000"/>
    <xdr:sp macro="" textlink="">
      <xdr:nvSpPr>
        <xdr:cNvPr id="313" name="テキスト ボックス 312"/>
        <xdr:cNvSpPr txBox="1"/>
      </xdr:nvSpPr>
      <xdr:spPr>
        <a:xfrm>
          <a:off x="1206500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4000"/>
    <xdr:sp macro="" textlink="">
      <xdr:nvSpPr>
        <xdr:cNvPr id="315" name="テキスト ボックス 314"/>
        <xdr:cNvSpPr txBox="1"/>
      </xdr:nvSpPr>
      <xdr:spPr>
        <a:xfrm>
          <a:off x="1206500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169545</xdr:rowOff>
    </xdr:from>
    <xdr:to>
      <xdr:col>81</xdr:col>
      <xdr:colOff>44450</xdr:colOff>
      <xdr:row>67</xdr:row>
      <xdr:rowOff>9525</xdr:rowOff>
    </xdr:to>
    <xdr:cxnSp macro="">
      <xdr:nvCxnSpPr>
        <xdr:cNvPr id="319" name="直線コネクタ 318"/>
        <xdr:cNvCxnSpPr/>
      </xdr:nvCxnSpPr>
      <xdr:spPr>
        <a:xfrm flipV="1">
          <a:off x="17018000" y="994219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153035</xdr:rowOff>
    </xdr:from>
    <xdr:ext cx="762000" cy="259080"/>
    <xdr:sp macro="" textlink="">
      <xdr:nvSpPr>
        <xdr:cNvPr id="320" name="定員管理の状況最小値テキスト"/>
        <xdr:cNvSpPr txBox="1"/>
      </xdr:nvSpPr>
      <xdr:spPr>
        <a:xfrm>
          <a:off x="17106900" y="1146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9525</xdr:rowOff>
    </xdr:from>
    <xdr:to>
      <xdr:col>81</xdr:col>
      <xdr:colOff>133350</xdr:colOff>
      <xdr:row>67</xdr:row>
      <xdr:rowOff>9525</xdr:rowOff>
    </xdr:to>
    <xdr:cxnSp macro="">
      <xdr:nvCxnSpPr>
        <xdr:cNvPr id="321" name="直線コネクタ 320"/>
        <xdr:cNvCxnSpPr/>
      </xdr:nvCxnSpPr>
      <xdr:spPr>
        <a:xfrm>
          <a:off x="16929100" y="1149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84455</xdr:rowOff>
    </xdr:from>
    <xdr:ext cx="762000" cy="259080"/>
    <xdr:sp macro="" textlink="">
      <xdr:nvSpPr>
        <xdr:cNvPr id="322" name="定員管理の状況最大値テキスト"/>
        <xdr:cNvSpPr txBox="1"/>
      </xdr:nvSpPr>
      <xdr:spPr>
        <a:xfrm>
          <a:off x="17106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169545</xdr:rowOff>
    </xdr:from>
    <xdr:to>
      <xdr:col>81</xdr:col>
      <xdr:colOff>133350</xdr:colOff>
      <xdr:row>57</xdr:row>
      <xdr:rowOff>169545</xdr:rowOff>
    </xdr:to>
    <xdr:cxnSp macro="">
      <xdr:nvCxnSpPr>
        <xdr:cNvPr id="323" name="直線コネクタ 322"/>
        <xdr:cNvCxnSpPr/>
      </xdr:nvCxnSpPr>
      <xdr:spPr>
        <a:xfrm>
          <a:off x="16929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146685</xdr:rowOff>
    </xdr:to>
    <xdr:cxnSp macro="">
      <xdr:nvCxnSpPr>
        <xdr:cNvPr id="324" name="直線コネクタ 323"/>
        <xdr:cNvCxnSpPr/>
      </xdr:nvCxnSpPr>
      <xdr:spPr>
        <a:xfrm>
          <a:off x="16179800" y="1024001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103505</xdr:rowOff>
    </xdr:from>
    <xdr:ext cx="762000" cy="259080"/>
    <xdr:sp macro="" textlink="">
      <xdr:nvSpPr>
        <xdr:cNvPr id="325" name="定員管理の状況平均値テキスト"/>
        <xdr:cNvSpPr txBox="1"/>
      </xdr:nvSpPr>
      <xdr:spPr>
        <a:xfrm>
          <a:off x="17106900" y="103905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60</xdr:row>
      <xdr:rowOff>132080</xdr:rowOff>
    </xdr:from>
    <xdr:to>
      <xdr:col>81</xdr:col>
      <xdr:colOff>95250</xdr:colOff>
      <xdr:row>61</xdr:row>
      <xdr:rowOff>61595</xdr:rowOff>
    </xdr:to>
    <xdr:sp macro="" textlink="">
      <xdr:nvSpPr>
        <xdr:cNvPr id="326" name="フローチャート: 判断 325"/>
        <xdr:cNvSpPr/>
      </xdr:nvSpPr>
      <xdr:spPr>
        <a:xfrm>
          <a:off x="16946880" y="10419080"/>
          <a:ext cx="1219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59</xdr:row>
      <xdr:rowOff>78105</xdr:rowOff>
    </xdr:from>
    <xdr:to>
      <xdr:col>77</xdr:col>
      <xdr:colOff>44450</xdr:colOff>
      <xdr:row>59</xdr:row>
      <xdr:rowOff>124460</xdr:rowOff>
    </xdr:to>
    <xdr:cxnSp macro="">
      <xdr:nvCxnSpPr>
        <xdr:cNvPr id="327" name="直線コネクタ 326"/>
        <xdr:cNvCxnSpPr/>
      </xdr:nvCxnSpPr>
      <xdr:spPr>
        <a:xfrm>
          <a:off x="15270480" y="10193655"/>
          <a:ext cx="90932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60</xdr:row>
      <xdr:rowOff>117475</xdr:rowOff>
    </xdr:from>
    <xdr:to>
      <xdr:col>77</xdr:col>
      <xdr:colOff>95250</xdr:colOff>
      <xdr:row>61</xdr:row>
      <xdr:rowOff>47625</xdr:rowOff>
    </xdr:to>
    <xdr:sp macro="" textlink="">
      <xdr:nvSpPr>
        <xdr:cNvPr id="328" name="フローチャート: 判断 327"/>
        <xdr:cNvSpPr/>
      </xdr:nvSpPr>
      <xdr:spPr>
        <a:xfrm>
          <a:off x="16108680" y="10404475"/>
          <a:ext cx="1219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32385</xdr:rowOff>
    </xdr:from>
    <xdr:ext cx="736600" cy="254000"/>
    <xdr:sp macro="" textlink="">
      <xdr:nvSpPr>
        <xdr:cNvPr id="329" name="テキスト ボックス 328"/>
        <xdr:cNvSpPr txBox="1"/>
      </xdr:nvSpPr>
      <xdr:spPr>
        <a:xfrm>
          <a:off x="15798800" y="1049083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67945</xdr:rowOff>
    </xdr:from>
    <xdr:to>
      <xdr:col>72</xdr:col>
      <xdr:colOff>182880</xdr:colOff>
      <xdr:row>59</xdr:row>
      <xdr:rowOff>78105</xdr:rowOff>
    </xdr:to>
    <xdr:cxnSp macro="">
      <xdr:nvCxnSpPr>
        <xdr:cNvPr id="330" name="直線コネクタ 329"/>
        <xdr:cNvCxnSpPr/>
      </xdr:nvCxnSpPr>
      <xdr:spPr>
        <a:xfrm>
          <a:off x="14401800" y="10183495"/>
          <a:ext cx="8686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100965</xdr:rowOff>
    </xdr:from>
    <xdr:to>
      <xdr:col>73</xdr:col>
      <xdr:colOff>44450</xdr:colOff>
      <xdr:row>61</xdr:row>
      <xdr:rowOff>31115</xdr:rowOff>
    </xdr:to>
    <xdr:sp macro="" textlink="">
      <xdr:nvSpPr>
        <xdr:cNvPr id="331" name="フローチャート: 判断 330"/>
        <xdr:cNvSpPr/>
      </xdr:nvSpPr>
      <xdr:spPr>
        <a:xfrm>
          <a:off x="15240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16510</xdr:rowOff>
    </xdr:from>
    <xdr:ext cx="762000" cy="259080"/>
    <xdr:sp macro="" textlink="">
      <xdr:nvSpPr>
        <xdr:cNvPr id="332" name="テキスト ボックス 331"/>
        <xdr:cNvSpPr txBox="1"/>
      </xdr:nvSpPr>
      <xdr:spPr>
        <a:xfrm>
          <a:off x="14909800" y="1047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52070</xdr:rowOff>
    </xdr:from>
    <xdr:to>
      <xdr:col>68</xdr:col>
      <xdr:colOff>152400</xdr:colOff>
      <xdr:row>59</xdr:row>
      <xdr:rowOff>67945</xdr:rowOff>
    </xdr:to>
    <xdr:cxnSp macro="">
      <xdr:nvCxnSpPr>
        <xdr:cNvPr id="333" name="直線コネクタ 332"/>
        <xdr:cNvCxnSpPr/>
      </xdr:nvCxnSpPr>
      <xdr:spPr>
        <a:xfrm>
          <a:off x="13512800" y="101676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182880</xdr:colOff>
      <xdr:row>61</xdr:row>
      <xdr:rowOff>25400</xdr:rowOff>
    </xdr:to>
    <xdr:sp macro="" textlink="">
      <xdr:nvSpPr>
        <xdr:cNvPr id="334" name="フローチャート: 判断 333"/>
        <xdr:cNvSpPr/>
      </xdr:nvSpPr>
      <xdr:spPr>
        <a:xfrm>
          <a:off x="14351000" y="103822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61</xdr:row>
      <xdr:rowOff>10160</xdr:rowOff>
    </xdr:from>
    <xdr:ext cx="762000" cy="259080"/>
    <xdr:sp macro="" textlink="">
      <xdr:nvSpPr>
        <xdr:cNvPr id="335" name="テキスト ボックス 334"/>
        <xdr:cNvSpPr txBox="1"/>
      </xdr:nvSpPr>
      <xdr:spPr>
        <a:xfrm>
          <a:off x="14013180" y="1046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103505</xdr:rowOff>
    </xdr:from>
    <xdr:to>
      <xdr:col>64</xdr:col>
      <xdr:colOff>152400</xdr:colOff>
      <xdr:row>61</xdr:row>
      <xdr:rowOff>33655</xdr:rowOff>
    </xdr:to>
    <xdr:sp macro="" textlink="">
      <xdr:nvSpPr>
        <xdr:cNvPr id="336" name="フローチャート: 判断 335"/>
        <xdr:cNvSpPr/>
      </xdr:nvSpPr>
      <xdr:spPr>
        <a:xfrm>
          <a:off x="13462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18415</xdr:rowOff>
    </xdr:from>
    <xdr:ext cx="761365" cy="254000"/>
    <xdr:sp macro="" textlink="">
      <xdr:nvSpPr>
        <xdr:cNvPr id="337" name="テキスト ボックス 336"/>
        <xdr:cNvSpPr txBox="1"/>
      </xdr:nvSpPr>
      <xdr:spPr>
        <a:xfrm>
          <a:off x="13131800" y="1047686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1365" cy="254000"/>
    <xdr:sp macro="" textlink="">
      <xdr:nvSpPr>
        <xdr:cNvPr id="338" name="テキスト ボックス 337"/>
        <xdr:cNvSpPr txBox="1"/>
      </xdr:nvSpPr>
      <xdr:spPr>
        <a:xfrm>
          <a:off x="16802100" y="119989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1365" cy="254000"/>
    <xdr:sp macro="" textlink="">
      <xdr:nvSpPr>
        <xdr:cNvPr id="339" name="テキスト ボックス 338"/>
        <xdr:cNvSpPr txBox="1"/>
      </xdr:nvSpPr>
      <xdr:spPr>
        <a:xfrm>
          <a:off x="15963900" y="119989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182880</xdr:colOff>
      <xdr:row>69</xdr:row>
      <xdr:rowOff>168910</xdr:rowOff>
    </xdr:from>
    <xdr:ext cx="762000" cy="254000"/>
    <xdr:sp macro="" textlink="">
      <xdr:nvSpPr>
        <xdr:cNvPr id="340" name="テキスト ボックス 339"/>
        <xdr:cNvSpPr txBox="1"/>
      </xdr:nvSpPr>
      <xdr:spPr>
        <a:xfrm>
          <a:off x="1506093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41" name="テキスト ボックス 340"/>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42" name="テキスト ボックス 341"/>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182880</xdr:colOff>
      <xdr:row>59</xdr:row>
      <xdr:rowOff>95885</xdr:rowOff>
    </xdr:from>
    <xdr:to>
      <xdr:col>81</xdr:col>
      <xdr:colOff>95250</xdr:colOff>
      <xdr:row>60</xdr:row>
      <xdr:rowOff>26035</xdr:rowOff>
    </xdr:to>
    <xdr:sp macro="" textlink="">
      <xdr:nvSpPr>
        <xdr:cNvPr id="343" name="楕円 342"/>
        <xdr:cNvSpPr/>
      </xdr:nvSpPr>
      <xdr:spPr>
        <a:xfrm>
          <a:off x="16946880" y="10211435"/>
          <a:ext cx="1219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112395</xdr:rowOff>
    </xdr:from>
    <xdr:ext cx="762000" cy="254000"/>
    <xdr:sp macro="" textlink="">
      <xdr:nvSpPr>
        <xdr:cNvPr id="344" name="定員管理の状況該当値テキスト"/>
        <xdr:cNvSpPr txBox="1"/>
      </xdr:nvSpPr>
      <xdr:spPr>
        <a:xfrm>
          <a:off x="17106900" y="100564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59</xdr:row>
      <xdr:rowOff>73660</xdr:rowOff>
    </xdr:from>
    <xdr:to>
      <xdr:col>77</xdr:col>
      <xdr:colOff>95250</xdr:colOff>
      <xdr:row>60</xdr:row>
      <xdr:rowOff>3810</xdr:rowOff>
    </xdr:to>
    <xdr:sp macro="" textlink="">
      <xdr:nvSpPr>
        <xdr:cNvPr id="345" name="楕円 344"/>
        <xdr:cNvSpPr/>
      </xdr:nvSpPr>
      <xdr:spPr>
        <a:xfrm>
          <a:off x="16108680" y="10189210"/>
          <a:ext cx="1219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13970</xdr:rowOff>
    </xdr:from>
    <xdr:ext cx="736600" cy="259080"/>
    <xdr:sp macro="" textlink="">
      <xdr:nvSpPr>
        <xdr:cNvPr id="346" name="テキスト ボックス 345"/>
        <xdr:cNvSpPr txBox="1"/>
      </xdr:nvSpPr>
      <xdr:spPr>
        <a:xfrm>
          <a:off x="15798800" y="9958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27305</xdr:rowOff>
    </xdr:from>
    <xdr:to>
      <xdr:col>73</xdr:col>
      <xdr:colOff>44450</xdr:colOff>
      <xdr:row>59</xdr:row>
      <xdr:rowOff>128905</xdr:rowOff>
    </xdr:to>
    <xdr:sp macro="" textlink="">
      <xdr:nvSpPr>
        <xdr:cNvPr id="347" name="楕円 346"/>
        <xdr:cNvSpPr/>
      </xdr:nvSpPr>
      <xdr:spPr>
        <a:xfrm>
          <a:off x="152400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139065</xdr:rowOff>
    </xdr:from>
    <xdr:ext cx="762000" cy="259080"/>
    <xdr:sp macro="" textlink="">
      <xdr:nvSpPr>
        <xdr:cNvPr id="348" name="テキスト ボックス 347"/>
        <xdr:cNvSpPr txBox="1"/>
      </xdr:nvSpPr>
      <xdr:spPr>
        <a:xfrm>
          <a:off x="14909800" y="991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17780</xdr:rowOff>
    </xdr:from>
    <xdr:to>
      <xdr:col>68</xdr:col>
      <xdr:colOff>182880</xdr:colOff>
      <xdr:row>59</xdr:row>
      <xdr:rowOff>118745</xdr:rowOff>
    </xdr:to>
    <xdr:sp macro="" textlink="">
      <xdr:nvSpPr>
        <xdr:cNvPr id="349" name="楕円 348"/>
        <xdr:cNvSpPr/>
      </xdr:nvSpPr>
      <xdr:spPr>
        <a:xfrm>
          <a:off x="14351000" y="1013333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57</xdr:row>
      <xdr:rowOff>128905</xdr:rowOff>
    </xdr:from>
    <xdr:ext cx="762000" cy="259080"/>
    <xdr:sp macro="" textlink="">
      <xdr:nvSpPr>
        <xdr:cNvPr id="350" name="テキスト ボックス 349"/>
        <xdr:cNvSpPr txBox="1"/>
      </xdr:nvSpPr>
      <xdr:spPr>
        <a:xfrm>
          <a:off x="14013180" y="990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51" name="楕円 350"/>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113030</xdr:rowOff>
    </xdr:from>
    <xdr:ext cx="761365" cy="259080"/>
    <xdr:sp macro="" textlink="">
      <xdr:nvSpPr>
        <xdr:cNvPr id="352" name="テキスト ボックス 351"/>
        <xdr:cNvSpPr txBox="1"/>
      </xdr:nvSpPr>
      <xdr:spPr>
        <a:xfrm>
          <a:off x="13131800" y="9885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54" name="テキスト ボックス 353"/>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5" name="テキスト ボックス 354"/>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182880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04180" y="6096000"/>
          <a:ext cx="579882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算定の分母は地方消費税交付金の増などに伴う標準税収入額等の増加により、標準財政規模が増加したため増となった。また、分子は下水道事業会計の法適用化の影響により準元利償還金が減少したため減となった。</a:t>
          </a:r>
        </a:p>
        <a:p>
          <a:r>
            <a:rPr lang="ja-JP" altLang="en-US" sz="1300">
              <a:latin typeface="ＭＳ Ｐゴシック"/>
              <a:ea typeface="ＭＳ Ｐゴシック"/>
            </a:rPr>
            <a:t>　このように、分子が減少し、分母が増加となったことにより、実質公債費比率は単年度で1.7ポイント、3か年平均で1.1ポイントの改善となった。</a:t>
          </a: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000"/>
    <xdr:sp macro="" textlink="">
      <xdr:nvSpPr>
        <xdr:cNvPr id="372" name="テキスト ボックス 371"/>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000"/>
    <xdr:sp macro="" textlink="">
      <xdr:nvSpPr>
        <xdr:cNvPr id="374" name="テキスト ボックス 373"/>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000"/>
    <xdr:sp macro="" textlink="">
      <xdr:nvSpPr>
        <xdr:cNvPr id="376" name="テキスト ボックス 375"/>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106045</xdr:rowOff>
    </xdr:to>
    <xdr:cxnSp macro="">
      <xdr:nvCxnSpPr>
        <xdr:cNvPr id="380" name="直線コネクタ 379"/>
        <xdr:cNvCxnSpPr/>
      </xdr:nvCxnSpPr>
      <xdr:spPr>
        <a:xfrm flipV="1">
          <a:off x="17018000" y="6333490"/>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78105</xdr:rowOff>
    </xdr:from>
    <xdr:ext cx="762000" cy="254000"/>
    <xdr:sp macro="" textlink="">
      <xdr:nvSpPr>
        <xdr:cNvPr id="381" name="公債費負担の状況最小値テキスト"/>
        <xdr:cNvSpPr txBox="1"/>
      </xdr:nvSpPr>
      <xdr:spPr>
        <a:xfrm>
          <a:off x="17106900" y="77933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106045</xdr:rowOff>
    </xdr:from>
    <xdr:to>
      <xdr:col>81</xdr:col>
      <xdr:colOff>133350</xdr:colOff>
      <xdr:row>45</xdr:row>
      <xdr:rowOff>106045</xdr:rowOff>
    </xdr:to>
    <xdr:cxnSp macro="">
      <xdr:nvCxnSpPr>
        <xdr:cNvPr id="382" name="直線コネクタ 381"/>
        <xdr:cNvCxnSpPr/>
      </xdr:nvCxnSpPr>
      <xdr:spPr>
        <a:xfrm>
          <a:off x="16929100" y="782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76200</xdr:rowOff>
    </xdr:from>
    <xdr:ext cx="762000" cy="254000"/>
    <xdr:sp macro="" textlink="">
      <xdr:nvSpPr>
        <xdr:cNvPr id="383" name="公債費負担の状況最大値テキスト"/>
        <xdr:cNvSpPr txBox="1"/>
      </xdr:nvSpPr>
      <xdr:spPr>
        <a:xfrm>
          <a:off x="17106900" y="60769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41275</xdr:rowOff>
    </xdr:to>
    <xdr:cxnSp macro="">
      <xdr:nvCxnSpPr>
        <xdr:cNvPr id="385" name="直線コネクタ 384"/>
        <xdr:cNvCxnSpPr/>
      </xdr:nvCxnSpPr>
      <xdr:spPr>
        <a:xfrm flipV="1">
          <a:off x="16179800" y="715391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17780</xdr:rowOff>
    </xdr:from>
    <xdr:ext cx="762000" cy="254000"/>
    <xdr:sp macro="" textlink="">
      <xdr:nvSpPr>
        <xdr:cNvPr id="386" name="公債費負担の状況平均値テキスト"/>
        <xdr:cNvSpPr txBox="1"/>
      </xdr:nvSpPr>
      <xdr:spPr>
        <a:xfrm>
          <a:off x="17106900" y="687578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41</xdr:row>
      <xdr:rowOff>1270</xdr:rowOff>
    </xdr:from>
    <xdr:to>
      <xdr:col>81</xdr:col>
      <xdr:colOff>95250</xdr:colOff>
      <xdr:row>41</xdr:row>
      <xdr:rowOff>102870</xdr:rowOff>
    </xdr:to>
    <xdr:sp macro="" textlink="">
      <xdr:nvSpPr>
        <xdr:cNvPr id="387" name="フローチャート: 判断 386"/>
        <xdr:cNvSpPr/>
      </xdr:nvSpPr>
      <xdr:spPr>
        <a:xfrm>
          <a:off x="16946880" y="7030720"/>
          <a:ext cx="1219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42</xdr:row>
      <xdr:rowOff>41275</xdr:rowOff>
    </xdr:from>
    <xdr:to>
      <xdr:col>77</xdr:col>
      <xdr:colOff>44450</xdr:colOff>
      <xdr:row>42</xdr:row>
      <xdr:rowOff>73660</xdr:rowOff>
    </xdr:to>
    <xdr:cxnSp macro="">
      <xdr:nvCxnSpPr>
        <xdr:cNvPr id="388" name="直線コネクタ 387"/>
        <xdr:cNvCxnSpPr/>
      </xdr:nvCxnSpPr>
      <xdr:spPr>
        <a:xfrm flipV="1">
          <a:off x="15270480" y="7242175"/>
          <a:ext cx="9093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41</xdr:row>
      <xdr:rowOff>9525</xdr:rowOff>
    </xdr:from>
    <xdr:to>
      <xdr:col>77</xdr:col>
      <xdr:colOff>95250</xdr:colOff>
      <xdr:row>41</xdr:row>
      <xdr:rowOff>111125</xdr:rowOff>
    </xdr:to>
    <xdr:sp macro="" textlink="">
      <xdr:nvSpPr>
        <xdr:cNvPr id="389" name="フローチャート: 判断 388"/>
        <xdr:cNvSpPr/>
      </xdr:nvSpPr>
      <xdr:spPr>
        <a:xfrm>
          <a:off x="16108680" y="7038975"/>
          <a:ext cx="1219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121285</xdr:rowOff>
    </xdr:from>
    <xdr:ext cx="736600" cy="254000"/>
    <xdr:sp macro="" textlink="">
      <xdr:nvSpPr>
        <xdr:cNvPr id="390" name="テキスト ボックス 389"/>
        <xdr:cNvSpPr txBox="1"/>
      </xdr:nvSpPr>
      <xdr:spPr>
        <a:xfrm>
          <a:off x="15798800" y="680783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65405</xdr:rowOff>
    </xdr:from>
    <xdr:to>
      <xdr:col>72</xdr:col>
      <xdr:colOff>182880</xdr:colOff>
      <xdr:row>42</xdr:row>
      <xdr:rowOff>73660</xdr:rowOff>
    </xdr:to>
    <xdr:cxnSp macro="">
      <xdr:nvCxnSpPr>
        <xdr:cNvPr id="391" name="直線コネクタ 390"/>
        <xdr:cNvCxnSpPr/>
      </xdr:nvCxnSpPr>
      <xdr:spPr>
        <a:xfrm>
          <a:off x="14401800" y="7266305"/>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17780</xdr:rowOff>
    </xdr:from>
    <xdr:to>
      <xdr:col>73</xdr:col>
      <xdr:colOff>44450</xdr:colOff>
      <xdr:row>41</xdr:row>
      <xdr:rowOff>118745</xdr:rowOff>
    </xdr:to>
    <xdr:sp macro="" textlink="">
      <xdr:nvSpPr>
        <xdr:cNvPr id="392" name="フローチャート: 判断 391"/>
        <xdr:cNvSpPr/>
      </xdr:nvSpPr>
      <xdr:spPr>
        <a:xfrm>
          <a:off x="15240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128905</xdr:rowOff>
    </xdr:from>
    <xdr:ext cx="762000" cy="259080"/>
    <xdr:sp macro="" textlink="">
      <xdr:nvSpPr>
        <xdr:cNvPr id="393" name="テキスト ボックス 392"/>
        <xdr:cNvSpPr txBox="1"/>
      </xdr:nvSpPr>
      <xdr:spPr>
        <a:xfrm>
          <a:off x="14909800" y="6815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9525</xdr:rowOff>
    </xdr:from>
    <xdr:to>
      <xdr:col>68</xdr:col>
      <xdr:colOff>152400</xdr:colOff>
      <xdr:row>42</xdr:row>
      <xdr:rowOff>65405</xdr:rowOff>
    </xdr:to>
    <xdr:cxnSp macro="">
      <xdr:nvCxnSpPr>
        <xdr:cNvPr id="394" name="直線コネクタ 393"/>
        <xdr:cNvCxnSpPr/>
      </xdr:nvCxnSpPr>
      <xdr:spPr>
        <a:xfrm>
          <a:off x="13512800" y="721042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33655</xdr:rowOff>
    </xdr:from>
    <xdr:to>
      <xdr:col>68</xdr:col>
      <xdr:colOff>182880</xdr:colOff>
      <xdr:row>41</xdr:row>
      <xdr:rowOff>135255</xdr:rowOff>
    </xdr:to>
    <xdr:sp macro="" textlink="">
      <xdr:nvSpPr>
        <xdr:cNvPr id="395" name="フローチャート: 判断 394"/>
        <xdr:cNvSpPr/>
      </xdr:nvSpPr>
      <xdr:spPr>
        <a:xfrm>
          <a:off x="14351000" y="70631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39</xdr:row>
      <xdr:rowOff>145415</xdr:rowOff>
    </xdr:from>
    <xdr:ext cx="762000" cy="254000"/>
    <xdr:sp macro="" textlink="">
      <xdr:nvSpPr>
        <xdr:cNvPr id="396" name="テキスト ボックス 395"/>
        <xdr:cNvSpPr txBox="1"/>
      </xdr:nvSpPr>
      <xdr:spPr>
        <a:xfrm>
          <a:off x="14013180" y="68319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57785</xdr:rowOff>
    </xdr:from>
    <xdr:to>
      <xdr:col>64</xdr:col>
      <xdr:colOff>152400</xdr:colOff>
      <xdr:row>41</xdr:row>
      <xdr:rowOff>159385</xdr:rowOff>
    </xdr:to>
    <xdr:sp macro="" textlink="">
      <xdr:nvSpPr>
        <xdr:cNvPr id="397" name="フローチャート: 判断 396"/>
        <xdr:cNvSpPr/>
      </xdr:nvSpPr>
      <xdr:spPr>
        <a:xfrm>
          <a:off x="13462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169545</xdr:rowOff>
    </xdr:from>
    <xdr:ext cx="761365" cy="254000"/>
    <xdr:sp macro="" textlink="">
      <xdr:nvSpPr>
        <xdr:cNvPr id="398" name="テキスト ボックス 397"/>
        <xdr:cNvSpPr txBox="1"/>
      </xdr:nvSpPr>
      <xdr:spPr>
        <a:xfrm>
          <a:off x="13131800" y="68560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399" name="テキスト ボックス 398"/>
        <xdr:cNvSpPr txBox="1"/>
      </xdr:nvSpPr>
      <xdr:spPr>
        <a:xfrm>
          <a:off x="16802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400" name="テキスト ボックス 399"/>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182880</xdr:colOff>
      <xdr:row>47</xdr:row>
      <xdr:rowOff>130810</xdr:rowOff>
    </xdr:from>
    <xdr:ext cx="762000" cy="259080"/>
    <xdr:sp macro="" textlink="">
      <xdr:nvSpPr>
        <xdr:cNvPr id="401" name="テキスト ボックス 400"/>
        <xdr:cNvSpPr txBox="1"/>
      </xdr:nvSpPr>
      <xdr:spPr>
        <a:xfrm>
          <a:off x="1506093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182880</xdr:colOff>
      <xdr:row>41</xdr:row>
      <xdr:rowOff>73660</xdr:rowOff>
    </xdr:from>
    <xdr:to>
      <xdr:col>81</xdr:col>
      <xdr:colOff>95250</xdr:colOff>
      <xdr:row>42</xdr:row>
      <xdr:rowOff>3810</xdr:rowOff>
    </xdr:to>
    <xdr:sp macro="" textlink="">
      <xdr:nvSpPr>
        <xdr:cNvPr id="404" name="楕円 403"/>
        <xdr:cNvSpPr/>
      </xdr:nvSpPr>
      <xdr:spPr>
        <a:xfrm>
          <a:off x="16946880" y="7103110"/>
          <a:ext cx="1219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45720</xdr:rowOff>
    </xdr:from>
    <xdr:ext cx="762000" cy="259080"/>
    <xdr:sp macro="" textlink="">
      <xdr:nvSpPr>
        <xdr:cNvPr id="405" name="公債費負担の状況該当値テキスト"/>
        <xdr:cNvSpPr txBox="1"/>
      </xdr:nvSpPr>
      <xdr:spPr>
        <a:xfrm>
          <a:off x="17106900" y="707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41</xdr:row>
      <xdr:rowOff>161925</xdr:rowOff>
    </xdr:from>
    <xdr:to>
      <xdr:col>77</xdr:col>
      <xdr:colOff>95250</xdr:colOff>
      <xdr:row>42</xdr:row>
      <xdr:rowOff>92075</xdr:rowOff>
    </xdr:to>
    <xdr:sp macro="" textlink="">
      <xdr:nvSpPr>
        <xdr:cNvPr id="406" name="楕円 405"/>
        <xdr:cNvSpPr/>
      </xdr:nvSpPr>
      <xdr:spPr>
        <a:xfrm>
          <a:off x="16108680" y="7191375"/>
          <a:ext cx="1219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76835</xdr:rowOff>
    </xdr:from>
    <xdr:ext cx="736600" cy="254000"/>
    <xdr:sp macro="" textlink="">
      <xdr:nvSpPr>
        <xdr:cNvPr id="407" name="テキスト ボックス 406"/>
        <xdr:cNvSpPr txBox="1"/>
      </xdr:nvSpPr>
      <xdr:spPr>
        <a:xfrm>
          <a:off x="15798800" y="727773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8" name="楕円 407"/>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109220</xdr:rowOff>
    </xdr:from>
    <xdr:ext cx="762000" cy="254000"/>
    <xdr:sp macro="" textlink="">
      <xdr:nvSpPr>
        <xdr:cNvPr id="409" name="テキスト ボックス 408"/>
        <xdr:cNvSpPr txBox="1"/>
      </xdr:nvSpPr>
      <xdr:spPr>
        <a:xfrm>
          <a:off x="14909800" y="73101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14605</xdr:rowOff>
    </xdr:from>
    <xdr:to>
      <xdr:col>68</xdr:col>
      <xdr:colOff>182880</xdr:colOff>
      <xdr:row>42</xdr:row>
      <xdr:rowOff>116205</xdr:rowOff>
    </xdr:to>
    <xdr:sp macro="" textlink="">
      <xdr:nvSpPr>
        <xdr:cNvPr id="410" name="楕円 409"/>
        <xdr:cNvSpPr/>
      </xdr:nvSpPr>
      <xdr:spPr>
        <a:xfrm>
          <a:off x="14351000" y="72155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42</xdr:row>
      <xdr:rowOff>100965</xdr:rowOff>
    </xdr:from>
    <xdr:ext cx="762000" cy="254000"/>
    <xdr:sp macro="" textlink="">
      <xdr:nvSpPr>
        <xdr:cNvPr id="411" name="テキスト ボックス 410"/>
        <xdr:cNvSpPr txBox="1"/>
      </xdr:nvSpPr>
      <xdr:spPr>
        <a:xfrm>
          <a:off x="14013180" y="73018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130175</xdr:rowOff>
    </xdr:from>
    <xdr:to>
      <xdr:col>64</xdr:col>
      <xdr:colOff>152400</xdr:colOff>
      <xdr:row>42</xdr:row>
      <xdr:rowOff>60325</xdr:rowOff>
    </xdr:to>
    <xdr:sp macro="" textlink="">
      <xdr:nvSpPr>
        <xdr:cNvPr id="412" name="楕円 411"/>
        <xdr:cNvSpPr/>
      </xdr:nvSpPr>
      <xdr:spPr>
        <a:xfrm>
          <a:off x="134620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45085</xdr:rowOff>
    </xdr:from>
    <xdr:ext cx="761365" cy="258445"/>
    <xdr:sp macro="" textlink="">
      <xdr:nvSpPr>
        <xdr:cNvPr id="413" name="テキスト ボックス 412"/>
        <xdr:cNvSpPr txBox="1"/>
      </xdr:nvSpPr>
      <xdr:spPr>
        <a:xfrm>
          <a:off x="13131800" y="72459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6" name="テキスト ボックス 415"/>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[41.1%]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182880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04180" y="2286000"/>
          <a:ext cx="579882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算定の分母は地方消費税交付金の増などに伴う標準税収入額等の増加により、標準財政規模が増加したため増となった。また分子は一般会計等の地方債現在高が増加、充当可能財源等が減少したものの、下水道事業会計及び一部事務組合の地方債現在高が減少したことなどにより、合計として減となった。</a:t>
          </a:r>
        </a:p>
        <a:p>
          <a:r>
            <a:rPr lang="ja-JP" altLang="en-US" sz="1300">
              <a:latin typeface="ＭＳ Ｐゴシック"/>
              <a:ea typeface="ＭＳ Ｐゴシック"/>
            </a:rPr>
            <a:t>　このように、分子が減少し、分母が増加となったことにより、前年度比で3.3ポイントの改善となった。</a:t>
          </a:r>
        </a:p>
      </xdr:txBody>
    </xdr:sp>
    <xdr:clientData/>
  </xdr:twoCellAnchor>
  <xdr:oneCellAnchor>
    <xdr:from>
      <xdr:col>61</xdr:col>
      <xdr:colOff>6350</xdr:colOff>
      <xdr:row>10</xdr:row>
      <xdr:rowOff>63500</xdr:rowOff>
    </xdr:from>
    <xdr:ext cx="298450" cy="220345"/>
    <xdr:sp macro="" textlink="">
      <xdr:nvSpPr>
        <xdr:cNvPr id="427" name="テキスト ボックス 426"/>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4000"/>
    <xdr:sp macro="" textlink="">
      <xdr:nvSpPr>
        <xdr:cNvPr id="431" name="テキスト ボックス 430"/>
        <xdr:cNvSpPr txBox="1"/>
      </xdr:nvSpPr>
      <xdr:spPr>
        <a:xfrm>
          <a:off x="1206500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4000"/>
    <xdr:sp macro="" textlink="">
      <xdr:nvSpPr>
        <xdr:cNvPr id="433" name="テキスト ボックス 432"/>
        <xdr:cNvSpPr txBox="1"/>
      </xdr:nvSpPr>
      <xdr:spPr>
        <a:xfrm>
          <a:off x="1206500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5" name="テキスト ボックス 43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7" name="テキスト ボックス 43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9" name="テキスト ボックス 43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1" name="テキスト ボックス 44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32385</xdr:rowOff>
    </xdr:to>
    <xdr:cxnSp macro="">
      <xdr:nvCxnSpPr>
        <xdr:cNvPr id="444" name="直線コネクタ 443"/>
        <xdr:cNvCxnSpPr/>
      </xdr:nvCxnSpPr>
      <xdr:spPr>
        <a:xfrm flipV="1">
          <a:off x="17018000" y="2313305"/>
          <a:ext cx="0" cy="1662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4445</xdr:rowOff>
    </xdr:from>
    <xdr:ext cx="762000" cy="259080"/>
    <xdr:sp macro="" textlink="">
      <xdr:nvSpPr>
        <xdr:cNvPr id="445" name="将来負担の状況最小値テキスト"/>
        <xdr:cNvSpPr txBox="1"/>
      </xdr:nvSpPr>
      <xdr:spPr>
        <a:xfrm>
          <a:off x="17106900" y="3947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144.7</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32385</xdr:rowOff>
    </xdr:from>
    <xdr:to>
      <xdr:col>81</xdr:col>
      <xdr:colOff>133350</xdr:colOff>
      <xdr:row>23</xdr:row>
      <xdr:rowOff>32385</xdr:rowOff>
    </xdr:to>
    <xdr:cxnSp macro="">
      <xdr:nvCxnSpPr>
        <xdr:cNvPr id="446" name="直線コネクタ 445"/>
        <xdr:cNvCxnSpPr/>
      </xdr:nvCxnSpPr>
      <xdr:spPr>
        <a:xfrm>
          <a:off x="16929100" y="397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7"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42545</xdr:rowOff>
    </xdr:from>
    <xdr:to>
      <xdr:col>81</xdr:col>
      <xdr:colOff>44450</xdr:colOff>
      <xdr:row>16</xdr:row>
      <xdr:rowOff>80010</xdr:rowOff>
    </xdr:to>
    <xdr:cxnSp macro="">
      <xdr:nvCxnSpPr>
        <xdr:cNvPr id="449" name="直線コネクタ 448"/>
        <xdr:cNvCxnSpPr/>
      </xdr:nvCxnSpPr>
      <xdr:spPr>
        <a:xfrm flipV="1">
          <a:off x="16179800" y="278574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113030</xdr:rowOff>
    </xdr:from>
    <xdr:ext cx="762000" cy="259080"/>
    <xdr:sp macro="" textlink="">
      <xdr:nvSpPr>
        <xdr:cNvPr id="450" name="将来負担の状況平均値テキスト"/>
        <xdr:cNvSpPr txBox="1"/>
      </xdr:nvSpPr>
      <xdr:spPr>
        <a:xfrm>
          <a:off x="17106900" y="2341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14</xdr:row>
      <xdr:rowOff>96520</xdr:rowOff>
    </xdr:from>
    <xdr:to>
      <xdr:col>81</xdr:col>
      <xdr:colOff>95250</xdr:colOff>
      <xdr:row>15</xdr:row>
      <xdr:rowOff>26670</xdr:rowOff>
    </xdr:to>
    <xdr:sp macro="" textlink="">
      <xdr:nvSpPr>
        <xdr:cNvPr id="451" name="フローチャート: 判断 450"/>
        <xdr:cNvSpPr/>
      </xdr:nvSpPr>
      <xdr:spPr>
        <a:xfrm>
          <a:off x="16946880" y="2496820"/>
          <a:ext cx="1219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16</xdr:row>
      <xdr:rowOff>80010</xdr:rowOff>
    </xdr:from>
    <xdr:to>
      <xdr:col>77</xdr:col>
      <xdr:colOff>44450</xdr:colOff>
      <xdr:row>16</xdr:row>
      <xdr:rowOff>92710</xdr:rowOff>
    </xdr:to>
    <xdr:cxnSp macro="">
      <xdr:nvCxnSpPr>
        <xdr:cNvPr id="452" name="直線コネクタ 451"/>
        <xdr:cNvCxnSpPr/>
      </xdr:nvCxnSpPr>
      <xdr:spPr>
        <a:xfrm flipV="1">
          <a:off x="15270480" y="2823210"/>
          <a:ext cx="9093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14</xdr:row>
      <xdr:rowOff>116205</xdr:rowOff>
    </xdr:from>
    <xdr:to>
      <xdr:col>77</xdr:col>
      <xdr:colOff>95250</xdr:colOff>
      <xdr:row>15</xdr:row>
      <xdr:rowOff>46355</xdr:rowOff>
    </xdr:to>
    <xdr:sp macro="" textlink="">
      <xdr:nvSpPr>
        <xdr:cNvPr id="453" name="フローチャート: 判断 452"/>
        <xdr:cNvSpPr/>
      </xdr:nvSpPr>
      <xdr:spPr>
        <a:xfrm>
          <a:off x="16108680" y="2516505"/>
          <a:ext cx="1219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56515</xdr:rowOff>
    </xdr:from>
    <xdr:ext cx="736600" cy="258445"/>
    <xdr:sp macro="" textlink="">
      <xdr:nvSpPr>
        <xdr:cNvPr id="454" name="テキスト ボックス 453"/>
        <xdr:cNvSpPr txBox="1"/>
      </xdr:nvSpPr>
      <xdr:spPr>
        <a:xfrm>
          <a:off x="15798800" y="2285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92710</xdr:rowOff>
    </xdr:from>
    <xdr:to>
      <xdr:col>72</xdr:col>
      <xdr:colOff>182880</xdr:colOff>
      <xdr:row>16</xdr:row>
      <xdr:rowOff>161925</xdr:rowOff>
    </xdr:to>
    <xdr:cxnSp macro="">
      <xdr:nvCxnSpPr>
        <xdr:cNvPr id="455" name="直線コネクタ 454"/>
        <xdr:cNvCxnSpPr/>
      </xdr:nvCxnSpPr>
      <xdr:spPr>
        <a:xfrm flipV="1">
          <a:off x="14401800" y="2835910"/>
          <a:ext cx="86868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140335</xdr:rowOff>
    </xdr:from>
    <xdr:to>
      <xdr:col>73</xdr:col>
      <xdr:colOff>44450</xdr:colOff>
      <xdr:row>15</xdr:row>
      <xdr:rowOff>70485</xdr:rowOff>
    </xdr:to>
    <xdr:sp macro="" textlink="">
      <xdr:nvSpPr>
        <xdr:cNvPr id="456" name="フローチャート: 判断 455"/>
        <xdr:cNvSpPr/>
      </xdr:nvSpPr>
      <xdr:spPr>
        <a:xfrm>
          <a:off x="15240000" y="25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80645</xdr:rowOff>
    </xdr:from>
    <xdr:ext cx="762000" cy="259080"/>
    <xdr:sp macro="" textlink="">
      <xdr:nvSpPr>
        <xdr:cNvPr id="457" name="テキスト ボックス 456"/>
        <xdr:cNvSpPr txBox="1"/>
      </xdr:nvSpPr>
      <xdr:spPr>
        <a:xfrm>
          <a:off x="14909800" y="230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161925</xdr:rowOff>
    </xdr:from>
    <xdr:to>
      <xdr:col>68</xdr:col>
      <xdr:colOff>152400</xdr:colOff>
      <xdr:row>17</xdr:row>
      <xdr:rowOff>15875</xdr:rowOff>
    </xdr:to>
    <xdr:cxnSp macro="">
      <xdr:nvCxnSpPr>
        <xdr:cNvPr id="458" name="直線コネクタ 457"/>
        <xdr:cNvCxnSpPr/>
      </xdr:nvCxnSpPr>
      <xdr:spPr>
        <a:xfrm flipV="1">
          <a:off x="13512800" y="29051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57150</xdr:rowOff>
    </xdr:from>
    <xdr:to>
      <xdr:col>68</xdr:col>
      <xdr:colOff>182880</xdr:colOff>
      <xdr:row>15</xdr:row>
      <xdr:rowOff>158750</xdr:rowOff>
    </xdr:to>
    <xdr:sp macro="" textlink="">
      <xdr:nvSpPr>
        <xdr:cNvPr id="459" name="フローチャート: 判断 458"/>
        <xdr:cNvSpPr/>
      </xdr:nvSpPr>
      <xdr:spPr>
        <a:xfrm>
          <a:off x="14351000" y="2628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13</xdr:row>
      <xdr:rowOff>168910</xdr:rowOff>
    </xdr:from>
    <xdr:ext cx="762000" cy="254000"/>
    <xdr:sp macro="" textlink="">
      <xdr:nvSpPr>
        <xdr:cNvPr id="460" name="テキスト ボックス 459"/>
        <xdr:cNvSpPr txBox="1"/>
      </xdr:nvSpPr>
      <xdr:spPr>
        <a:xfrm>
          <a:off x="14013180" y="2397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96520</xdr:rowOff>
    </xdr:from>
    <xdr:to>
      <xdr:col>64</xdr:col>
      <xdr:colOff>152400</xdr:colOff>
      <xdr:row>16</xdr:row>
      <xdr:rowOff>26670</xdr:rowOff>
    </xdr:to>
    <xdr:sp macro="" textlink="">
      <xdr:nvSpPr>
        <xdr:cNvPr id="461" name="フローチャート: 判断 460"/>
        <xdr:cNvSpPr/>
      </xdr:nvSpPr>
      <xdr:spPr>
        <a:xfrm>
          <a:off x="13462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36830</xdr:rowOff>
    </xdr:from>
    <xdr:ext cx="761365" cy="259080"/>
    <xdr:sp macro="" textlink="">
      <xdr:nvSpPr>
        <xdr:cNvPr id="462" name="テキスト ボックス 461"/>
        <xdr:cNvSpPr txBox="1"/>
      </xdr:nvSpPr>
      <xdr:spPr>
        <a:xfrm>
          <a:off x="13131800" y="2437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9080"/>
    <xdr:sp macro="" textlink="">
      <xdr:nvSpPr>
        <xdr:cNvPr id="463" name="テキスト ボックス 462"/>
        <xdr:cNvSpPr txBox="1"/>
      </xdr:nvSpPr>
      <xdr:spPr>
        <a:xfrm>
          <a:off x="168021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9080"/>
    <xdr:sp macro="" textlink="">
      <xdr:nvSpPr>
        <xdr:cNvPr id="464" name="テキスト ボックス 463"/>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182880</xdr:colOff>
      <xdr:row>25</xdr:row>
      <xdr:rowOff>92710</xdr:rowOff>
    </xdr:from>
    <xdr:ext cx="762000" cy="259080"/>
    <xdr:sp macro="" textlink="">
      <xdr:nvSpPr>
        <xdr:cNvPr id="465" name="テキスト ボックス 464"/>
        <xdr:cNvSpPr txBox="1"/>
      </xdr:nvSpPr>
      <xdr:spPr>
        <a:xfrm>
          <a:off x="1506093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182880</xdr:colOff>
      <xdr:row>15</xdr:row>
      <xdr:rowOff>163195</xdr:rowOff>
    </xdr:from>
    <xdr:to>
      <xdr:col>81</xdr:col>
      <xdr:colOff>95250</xdr:colOff>
      <xdr:row>16</xdr:row>
      <xdr:rowOff>93345</xdr:rowOff>
    </xdr:to>
    <xdr:sp macro="" textlink="">
      <xdr:nvSpPr>
        <xdr:cNvPr id="468" name="楕円 467"/>
        <xdr:cNvSpPr/>
      </xdr:nvSpPr>
      <xdr:spPr>
        <a:xfrm>
          <a:off x="16946880" y="2734945"/>
          <a:ext cx="1219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135255</xdr:rowOff>
    </xdr:from>
    <xdr:ext cx="762000" cy="254000"/>
    <xdr:sp macro="" textlink="">
      <xdr:nvSpPr>
        <xdr:cNvPr id="469" name="将来負担の状況該当値テキスト"/>
        <xdr:cNvSpPr txBox="1"/>
      </xdr:nvSpPr>
      <xdr:spPr>
        <a:xfrm>
          <a:off x="17106900" y="27070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16</xdr:row>
      <xdr:rowOff>29210</xdr:rowOff>
    </xdr:from>
    <xdr:to>
      <xdr:col>77</xdr:col>
      <xdr:colOff>95250</xdr:colOff>
      <xdr:row>16</xdr:row>
      <xdr:rowOff>130810</xdr:rowOff>
    </xdr:to>
    <xdr:sp macro="" textlink="">
      <xdr:nvSpPr>
        <xdr:cNvPr id="470" name="楕円 469"/>
        <xdr:cNvSpPr/>
      </xdr:nvSpPr>
      <xdr:spPr>
        <a:xfrm>
          <a:off x="16108680" y="2772410"/>
          <a:ext cx="1219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115570</xdr:rowOff>
    </xdr:from>
    <xdr:ext cx="736600" cy="259080"/>
    <xdr:sp macro="" textlink="">
      <xdr:nvSpPr>
        <xdr:cNvPr id="471" name="テキスト ボックス 470"/>
        <xdr:cNvSpPr txBox="1"/>
      </xdr:nvSpPr>
      <xdr:spPr>
        <a:xfrm>
          <a:off x="15798800" y="2858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41910</xdr:rowOff>
    </xdr:from>
    <xdr:to>
      <xdr:col>73</xdr:col>
      <xdr:colOff>44450</xdr:colOff>
      <xdr:row>16</xdr:row>
      <xdr:rowOff>143510</xdr:rowOff>
    </xdr:to>
    <xdr:sp macro="" textlink="">
      <xdr:nvSpPr>
        <xdr:cNvPr id="472" name="楕円 471"/>
        <xdr:cNvSpPr/>
      </xdr:nvSpPr>
      <xdr:spPr>
        <a:xfrm>
          <a:off x="15240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128270</xdr:rowOff>
    </xdr:from>
    <xdr:ext cx="762000" cy="259080"/>
    <xdr:sp macro="" textlink="">
      <xdr:nvSpPr>
        <xdr:cNvPr id="473" name="テキスト ボックス 472"/>
        <xdr:cNvSpPr txBox="1"/>
      </xdr:nvSpPr>
      <xdr:spPr>
        <a:xfrm>
          <a:off x="14909800" y="2871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111125</xdr:rowOff>
    </xdr:from>
    <xdr:to>
      <xdr:col>68</xdr:col>
      <xdr:colOff>182880</xdr:colOff>
      <xdr:row>17</xdr:row>
      <xdr:rowOff>41275</xdr:rowOff>
    </xdr:to>
    <xdr:sp macro="" textlink="">
      <xdr:nvSpPr>
        <xdr:cNvPr id="474" name="楕円 473"/>
        <xdr:cNvSpPr/>
      </xdr:nvSpPr>
      <xdr:spPr>
        <a:xfrm>
          <a:off x="14351000" y="28543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17</xdr:row>
      <xdr:rowOff>26035</xdr:rowOff>
    </xdr:from>
    <xdr:ext cx="762000" cy="259080"/>
    <xdr:sp macro="" textlink="">
      <xdr:nvSpPr>
        <xdr:cNvPr id="475" name="テキスト ボックス 474"/>
        <xdr:cNvSpPr txBox="1"/>
      </xdr:nvSpPr>
      <xdr:spPr>
        <a:xfrm>
          <a:off x="14013180" y="2940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136525</xdr:rowOff>
    </xdr:from>
    <xdr:to>
      <xdr:col>64</xdr:col>
      <xdr:colOff>152400</xdr:colOff>
      <xdr:row>17</xdr:row>
      <xdr:rowOff>66675</xdr:rowOff>
    </xdr:to>
    <xdr:sp macro="" textlink="">
      <xdr:nvSpPr>
        <xdr:cNvPr id="476" name="楕円 475"/>
        <xdr:cNvSpPr/>
      </xdr:nvSpPr>
      <xdr:spPr>
        <a:xfrm>
          <a:off x="13462000" y="28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52070</xdr:rowOff>
    </xdr:from>
    <xdr:ext cx="761365" cy="254000"/>
    <xdr:sp macro="" textlink="">
      <xdr:nvSpPr>
        <xdr:cNvPr id="477" name="テキスト ボックス 476"/>
        <xdr:cNvSpPr txBox="1"/>
      </xdr:nvSpPr>
      <xdr:spPr>
        <a:xfrm>
          <a:off x="13131800" y="296672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174625</xdr:colOff>
      <xdr:row>4</xdr:row>
      <xdr:rowOff>0</xdr:rowOff>
    </xdr:to>
    <xdr:sp macro="" textlink="">
      <xdr:nvSpPr>
        <xdr:cNvPr id="5" name="正方形/長方形 4"/>
        <xdr:cNvSpPr/>
      </xdr:nvSpPr>
      <xdr:spPr>
        <a:xfrm>
          <a:off x="19164300" y="241300"/>
          <a:ext cx="3813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81</xdr:col>
      <xdr:colOff>117475</xdr:colOff>
      <xdr:row>1</xdr:row>
      <xdr:rowOff>19050</xdr:rowOff>
    </xdr:from>
    <xdr:to>
      <xdr:col>94</xdr:col>
      <xdr:colOff>174625</xdr:colOff>
      <xdr:row>4</xdr:row>
      <xdr:rowOff>63500</xdr:rowOff>
    </xdr:to>
    <xdr:sp macro="" textlink="">
      <xdr:nvSpPr>
        <xdr:cNvPr id="6" name="正方形/長方形 5"/>
        <xdr:cNvSpPr/>
      </xdr:nvSpPr>
      <xdr:spPr>
        <a:xfrm>
          <a:off x="16319500" y="190500"/>
          <a:ext cx="26574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80,221
79,183
73.47
42,372,757
41,759,570
584,012
17,047,657
25,380,813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174625</xdr:colOff>
      <xdr:row>14</xdr:row>
      <xdr:rowOff>165100</xdr:rowOff>
    </xdr:to>
    <xdr:sp macro="" textlink="">
      <xdr:nvSpPr>
        <xdr:cNvPr id="15" name="正方形/長方形 14"/>
        <xdr:cNvSpPr/>
      </xdr:nvSpPr>
      <xdr:spPr>
        <a:xfrm>
          <a:off x="7112000" y="1549400"/>
          <a:ext cx="12636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41.1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000"/>
    <xdr:sp macro="" textlink="">
      <xdr:nvSpPr>
        <xdr:cNvPr id="30" name="テキスト ボックス 29"/>
        <xdr:cNvSpPr txBox="1"/>
      </xdr:nvSpPr>
      <xdr:spPr>
        <a:xfrm>
          <a:off x="698500" y="3492500"/>
          <a:ext cx="88919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000"/>
    <xdr:sp macro="" textlink="">
      <xdr:nvSpPr>
        <xdr:cNvPr id="31" name="テキスト ボックス 30"/>
        <xdr:cNvSpPr txBox="1"/>
      </xdr:nvSpPr>
      <xdr:spPr>
        <a:xfrm>
          <a:off x="698500" y="3746500"/>
          <a:ext cx="60420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174625</xdr:colOff>
      <xdr:row>29</xdr:row>
      <xdr:rowOff>44450</xdr:rowOff>
    </xdr:to>
    <xdr:sp macro="" textlink="">
      <xdr:nvSpPr>
        <xdr:cNvPr id="34" name="正方形/長方形 33"/>
        <xdr:cNvSpPr/>
      </xdr:nvSpPr>
      <xdr:spPr>
        <a:xfrm>
          <a:off x="762000" y="4699000"/>
          <a:ext cx="46132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174625</xdr:colOff>
      <xdr:row>27</xdr:row>
      <xdr:rowOff>133350</xdr:rowOff>
    </xdr:from>
    <xdr:to>
      <xdr:col>34</xdr:col>
      <xdr:colOff>120650</xdr:colOff>
      <xdr:row>29</xdr:row>
      <xdr:rowOff>44450</xdr:rowOff>
    </xdr:to>
    <xdr:sp macro="" textlink="">
      <xdr:nvSpPr>
        <xdr:cNvPr id="35" name="正方形/長方形 34"/>
        <xdr:cNvSpPr/>
      </xdr:nvSpPr>
      <xdr:spPr>
        <a:xfrm>
          <a:off x="5375275" y="4762500"/>
          <a:ext cx="15462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28</xdr:row>
      <xdr:rowOff>152400</xdr:rowOff>
    </xdr:from>
    <xdr:to>
      <xdr:col>34</xdr:col>
      <xdr:colOff>120650</xdr:colOff>
      <xdr:row>30</xdr:row>
      <xdr:rowOff>63500</xdr:rowOff>
    </xdr:to>
    <xdr:sp macro="" textlink="">
      <xdr:nvSpPr>
        <xdr:cNvPr id="36" name="正方形/長方形 35"/>
        <xdr:cNvSpPr/>
      </xdr:nvSpPr>
      <xdr:spPr>
        <a:xfrm>
          <a:off x="5375275" y="4953000"/>
          <a:ext cx="15462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174625</xdr:colOff>
      <xdr:row>44</xdr:row>
      <xdr:rowOff>12700</xdr:rowOff>
    </xdr:to>
    <xdr:sp macro="" textlink="">
      <xdr:nvSpPr>
        <xdr:cNvPr id="41" name="正方形/長方形 40"/>
        <xdr:cNvSpPr/>
      </xdr:nvSpPr>
      <xdr:spPr>
        <a:xfrm>
          <a:off x="762000" y="5270500"/>
          <a:ext cx="4613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30</xdr:row>
      <xdr:rowOff>127000</xdr:rowOff>
    </xdr:from>
    <xdr:to>
      <xdr:col>47</xdr:col>
      <xdr:colOff>174625</xdr:colOff>
      <xdr:row>32</xdr:row>
      <xdr:rowOff>38100</xdr:rowOff>
    </xdr:to>
    <xdr:sp macro="" textlink="">
      <xdr:nvSpPr>
        <xdr:cNvPr id="43" name="正方形/長方形 42"/>
        <xdr:cNvSpPr/>
      </xdr:nvSpPr>
      <xdr:spPr>
        <a:xfrm>
          <a:off x="5775325" y="5270500"/>
          <a:ext cx="3800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会計年度任用職員制度の創設により、前年度と比較して1.0ポイント増加している。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職員数や手当の水準は、類似団体と比較しても低いため、人件費に係る経常収支比率は低くなっている。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今後も、適正な職員数の管理を行うともに、民間委託を活用するなどして、数値の改善に努める。</a:t>
          </a:r>
        </a:p>
      </xdr:txBody>
    </xdr:sp>
    <xdr:clientData/>
  </xdr:twoCellAnchor>
  <xdr:oneCellAnchor>
    <xdr:from>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174625</xdr:colOff>
      <xdr:row>44</xdr:row>
      <xdr:rowOff>12700</xdr:rowOff>
    </xdr:to>
    <xdr:cxnSp macro="">
      <xdr:nvCxnSpPr>
        <xdr:cNvPr id="46" name="直線コネクタ 45"/>
        <xdr:cNvCxnSpPr/>
      </xdr:nvCxnSpPr>
      <xdr:spPr>
        <a:xfrm>
          <a:off x="762000" y="75565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174625</xdr:colOff>
      <xdr:row>41</xdr:row>
      <xdr:rowOff>146050</xdr:rowOff>
    </xdr:to>
    <xdr:cxnSp macro="">
      <xdr:nvCxnSpPr>
        <xdr:cNvPr id="48" name="直線コネクタ 47"/>
        <xdr:cNvCxnSpPr/>
      </xdr:nvCxnSpPr>
      <xdr:spPr>
        <a:xfrm>
          <a:off x="762000" y="71755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920" cy="259080"/>
    <xdr:sp macro="" textlink="">
      <xdr:nvSpPr>
        <xdr:cNvPr id="49" name="テキスト ボックス 48"/>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174625</xdr:colOff>
      <xdr:row>39</xdr:row>
      <xdr:rowOff>107950</xdr:rowOff>
    </xdr:to>
    <xdr:cxnSp macro="">
      <xdr:nvCxnSpPr>
        <xdr:cNvPr id="50" name="直線コネクタ 49"/>
        <xdr:cNvCxnSpPr/>
      </xdr:nvCxnSpPr>
      <xdr:spPr>
        <a:xfrm>
          <a:off x="762000" y="67945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920" cy="259080"/>
    <xdr:sp macro="" textlink="">
      <xdr:nvSpPr>
        <xdr:cNvPr id="51" name="テキスト ボックス 50"/>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174625</xdr:colOff>
      <xdr:row>37</xdr:row>
      <xdr:rowOff>69850</xdr:rowOff>
    </xdr:to>
    <xdr:cxnSp macro="">
      <xdr:nvCxnSpPr>
        <xdr:cNvPr id="52" name="直線コネクタ 51"/>
        <xdr:cNvCxnSpPr/>
      </xdr:nvCxnSpPr>
      <xdr:spPr>
        <a:xfrm>
          <a:off x="762000" y="64135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920" cy="254000"/>
    <xdr:sp macro="" textlink="">
      <xdr:nvSpPr>
        <xdr:cNvPr id="53" name="テキスト ボックス 52"/>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174625</xdr:colOff>
      <xdr:row>35</xdr:row>
      <xdr:rowOff>31750</xdr:rowOff>
    </xdr:to>
    <xdr:cxnSp macro="">
      <xdr:nvCxnSpPr>
        <xdr:cNvPr id="54" name="直線コネクタ 53"/>
        <xdr:cNvCxnSpPr/>
      </xdr:nvCxnSpPr>
      <xdr:spPr>
        <a:xfrm>
          <a:off x="762000" y="60325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920" cy="259080"/>
    <xdr:sp macro="" textlink="">
      <xdr:nvSpPr>
        <xdr:cNvPr id="55" name="テキスト ボックス 54"/>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174625</xdr:colOff>
      <xdr:row>32</xdr:row>
      <xdr:rowOff>165100</xdr:rowOff>
    </xdr:to>
    <xdr:cxnSp macro="">
      <xdr:nvCxnSpPr>
        <xdr:cNvPr id="56" name="直線コネクタ 55"/>
        <xdr:cNvCxnSpPr/>
      </xdr:nvCxnSpPr>
      <xdr:spPr>
        <a:xfrm>
          <a:off x="762000" y="56515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920" cy="259080"/>
    <xdr:sp macro="" textlink="">
      <xdr:nvSpPr>
        <xdr:cNvPr id="57" name="テキスト ボックス 56"/>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174625</xdr:colOff>
      <xdr:row>30</xdr:row>
      <xdr:rowOff>127000</xdr:rowOff>
    </xdr:to>
    <xdr:cxnSp macro="">
      <xdr:nvCxnSpPr>
        <xdr:cNvPr id="58" name="直線コネクタ 57"/>
        <xdr:cNvCxnSpPr/>
      </xdr:nvCxnSpPr>
      <xdr:spPr>
        <a:xfrm>
          <a:off x="762000" y="52705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9" name="テキスト ボックス 58"/>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174625</xdr:colOff>
      <xdr:row>44</xdr:row>
      <xdr:rowOff>12700</xdr:rowOff>
    </xdr:to>
    <xdr:sp macro="" textlink="">
      <xdr:nvSpPr>
        <xdr:cNvPr id="60" name="人件費グラフ枠"/>
        <xdr:cNvSpPr/>
      </xdr:nvSpPr>
      <xdr:spPr>
        <a:xfrm>
          <a:off x="762000" y="5270500"/>
          <a:ext cx="4613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38100</xdr:rowOff>
    </xdr:from>
    <xdr:ext cx="762000" cy="259080"/>
    <xdr:sp macro="" textlink="">
      <xdr:nvSpPr>
        <xdr:cNvPr id="62" name="人件費最小値テキスト"/>
        <xdr:cNvSpPr txBox="1"/>
      </xdr:nvSpPr>
      <xdr:spPr>
        <a:xfrm>
          <a:off x="49149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4"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36</xdr:row>
      <xdr:rowOff>27940</xdr:rowOff>
    </xdr:from>
    <xdr:to>
      <xdr:col>24</xdr:col>
      <xdr:colOff>25400</xdr:colOff>
      <xdr:row>36</xdr:row>
      <xdr:rowOff>104140</xdr:rowOff>
    </xdr:to>
    <xdr:cxnSp macro="">
      <xdr:nvCxnSpPr>
        <xdr:cNvPr id="66" name="直線コネクタ 65"/>
        <xdr:cNvCxnSpPr/>
      </xdr:nvCxnSpPr>
      <xdr:spPr>
        <a:xfrm>
          <a:off x="3975100" y="6200140"/>
          <a:ext cx="8509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139700</xdr:rowOff>
    </xdr:from>
    <xdr:ext cx="762000" cy="259080"/>
    <xdr:sp macro="" textlink="">
      <xdr:nvSpPr>
        <xdr:cNvPr id="67" name="人件費平均値テキスト"/>
        <xdr:cNvSpPr txBox="1"/>
      </xdr:nvSpPr>
      <xdr:spPr>
        <a:xfrm>
          <a:off x="491490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174625</xdr:colOff>
      <xdr:row>36</xdr:row>
      <xdr:rowOff>35560</xdr:rowOff>
    </xdr:to>
    <xdr:cxnSp macro="">
      <xdr:nvCxnSpPr>
        <xdr:cNvPr id="69" name="直線コネクタ 68"/>
        <xdr:cNvCxnSpPr/>
      </xdr:nvCxnSpPr>
      <xdr:spPr>
        <a:xfrm flipV="1">
          <a:off x="3098800" y="6200140"/>
          <a:ext cx="876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162560</xdr:rowOff>
    </xdr:from>
    <xdr:ext cx="731520" cy="259080"/>
    <xdr:sp macro="" textlink="">
      <xdr:nvSpPr>
        <xdr:cNvPr id="71" name="テキスト ボックス 70"/>
        <xdr:cNvSpPr txBox="1"/>
      </xdr:nvSpPr>
      <xdr:spPr>
        <a:xfrm>
          <a:off x="3606800" y="63347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5080</xdr:rowOff>
    </xdr:from>
    <xdr:to>
      <xdr:col>15</xdr:col>
      <xdr:colOff>98425</xdr:colOff>
      <xdr:row>36</xdr:row>
      <xdr:rowOff>35560</xdr:rowOff>
    </xdr:to>
    <xdr:cxnSp macro="">
      <xdr:nvCxnSpPr>
        <xdr:cNvPr id="72" name="直線コネクタ 71"/>
        <xdr:cNvCxnSpPr/>
      </xdr:nvCxnSpPr>
      <xdr:spPr>
        <a:xfrm>
          <a:off x="2209800" y="61772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13970</xdr:rowOff>
    </xdr:from>
    <xdr:ext cx="761365" cy="259080"/>
    <xdr:sp macro="" textlink="">
      <xdr:nvSpPr>
        <xdr:cNvPr id="74" name="テキスト ボックス 73"/>
        <xdr:cNvSpPr txBox="1"/>
      </xdr:nvSpPr>
      <xdr:spPr>
        <a:xfrm>
          <a:off x="2717800" y="6357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5080</xdr:rowOff>
    </xdr:from>
    <xdr:to>
      <xdr:col>11</xdr:col>
      <xdr:colOff>9525</xdr:colOff>
      <xdr:row>36</xdr:row>
      <xdr:rowOff>35560</xdr:rowOff>
    </xdr:to>
    <xdr:cxnSp macro="">
      <xdr:nvCxnSpPr>
        <xdr:cNvPr id="75" name="直線コネクタ 74"/>
        <xdr:cNvCxnSpPr/>
      </xdr:nvCxnSpPr>
      <xdr:spPr>
        <a:xfrm flipV="1">
          <a:off x="1320800" y="61772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29210</xdr:rowOff>
    </xdr:from>
    <xdr:ext cx="756920" cy="254000"/>
    <xdr:sp macro="" textlink="">
      <xdr:nvSpPr>
        <xdr:cNvPr id="77" name="テキスト ボックス 76"/>
        <xdr:cNvSpPr txBox="1"/>
      </xdr:nvSpPr>
      <xdr:spPr>
        <a:xfrm>
          <a:off x="1828800" y="63728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44450</xdr:rowOff>
    </xdr:from>
    <xdr:ext cx="756920" cy="259080"/>
    <xdr:sp macro="" textlink="">
      <xdr:nvSpPr>
        <xdr:cNvPr id="79" name="テキスト ボックス 78"/>
        <xdr:cNvSpPr txBox="1"/>
      </xdr:nvSpPr>
      <xdr:spPr>
        <a:xfrm>
          <a:off x="939800" y="63881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9080"/>
    <xdr:sp macro="" textlink="">
      <xdr:nvSpPr>
        <xdr:cNvPr id="81" name="テキスト ボックス 80"/>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174625</xdr:colOff>
      <xdr:row>44</xdr:row>
      <xdr:rowOff>10160</xdr:rowOff>
    </xdr:from>
    <xdr:ext cx="758190" cy="259080"/>
    <xdr:sp macro="" textlink="">
      <xdr:nvSpPr>
        <xdr:cNvPr id="83" name="テキスト ボックス 82"/>
        <xdr:cNvSpPr txBox="1"/>
      </xdr:nvSpPr>
      <xdr:spPr>
        <a:xfrm>
          <a:off x="197485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69850</xdr:rowOff>
    </xdr:from>
    <xdr:ext cx="762000" cy="259080"/>
    <xdr:sp macro="" textlink="">
      <xdr:nvSpPr>
        <xdr:cNvPr id="86" name="人件費該当値テキスト"/>
        <xdr:cNvSpPr txBox="1"/>
      </xdr:nvSpPr>
      <xdr:spPr>
        <a:xfrm>
          <a:off x="49149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88900</xdr:rowOff>
    </xdr:from>
    <xdr:ext cx="731520" cy="254000"/>
    <xdr:sp macro="" textlink="">
      <xdr:nvSpPr>
        <xdr:cNvPr id="88" name="テキスト ボックス 87"/>
        <xdr:cNvSpPr txBox="1"/>
      </xdr:nvSpPr>
      <xdr:spPr>
        <a:xfrm>
          <a:off x="3606800" y="591820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96520</xdr:rowOff>
    </xdr:from>
    <xdr:ext cx="761365" cy="259080"/>
    <xdr:sp macro="" textlink="">
      <xdr:nvSpPr>
        <xdr:cNvPr id="90" name="テキスト ボックス 89"/>
        <xdr:cNvSpPr txBox="1"/>
      </xdr:nvSpPr>
      <xdr:spPr>
        <a:xfrm>
          <a:off x="2717800" y="5925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66040</xdr:rowOff>
    </xdr:from>
    <xdr:ext cx="756920" cy="254000"/>
    <xdr:sp macro="" textlink="">
      <xdr:nvSpPr>
        <xdr:cNvPr id="92" name="テキスト ボックス 91"/>
        <xdr:cNvSpPr txBox="1"/>
      </xdr:nvSpPr>
      <xdr:spPr>
        <a:xfrm>
          <a:off x="1828800" y="58953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96520</xdr:rowOff>
    </xdr:from>
    <xdr:ext cx="756920" cy="259080"/>
    <xdr:sp macro="" textlink="">
      <xdr:nvSpPr>
        <xdr:cNvPr id="94" name="テキスト ボックス 93"/>
        <xdr:cNvSpPr txBox="1"/>
      </xdr:nvSpPr>
      <xdr:spPr>
        <a:xfrm>
          <a:off x="939800" y="59258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7</xdr:row>
      <xdr:rowOff>133350</xdr:rowOff>
    </xdr:from>
    <xdr:to>
      <xdr:col>109</xdr:col>
      <xdr:colOff>104775</xdr:colOff>
      <xdr:row>9</xdr:row>
      <xdr:rowOff>44450</xdr:rowOff>
    </xdr:to>
    <xdr:sp macro="" textlink="">
      <xdr:nvSpPr>
        <xdr:cNvPr id="100" name="正方形/長方形 99"/>
        <xdr:cNvSpPr/>
      </xdr:nvSpPr>
      <xdr:spPr>
        <a:xfrm>
          <a:off x="20377150" y="1333500"/>
          <a:ext cx="15303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174625</xdr:colOff>
      <xdr:row>8</xdr:row>
      <xdr:rowOff>152400</xdr:rowOff>
    </xdr:from>
    <xdr:to>
      <xdr:col>109</xdr:col>
      <xdr:colOff>104775</xdr:colOff>
      <xdr:row>10</xdr:row>
      <xdr:rowOff>63500</xdr:rowOff>
    </xdr:to>
    <xdr:sp macro="" textlink="">
      <xdr:nvSpPr>
        <xdr:cNvPr id="101" name="正方形/長方形 100"/>
        <xdr:cNvSpPr/>
      </xdr:nvSpPr>
      <xdr:spPr>
        <a:xfrm>
          <a:off x="20377150" y="1524000"/>
          <a:ext cx="15303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10</xdr:row>
      <xdr:rowOff>127000</xdr:rowOff>
    </xdr:from>
    <xdr:to>
      <xdr:col>113</xdr:col>
      <xdr:colOff>130175</xdr:colOff>
      <xdr:row>24</xdr:row>
      <xdr:rowOff>12700</xdr:rowOff>
    </xdr:to>
    <xdr:sp macro="" textlink="">
      <xdr:nvSpPr>
        <xdr:cNvPr id="103" name="正方形/長方形 102"/>
        <xdr:cNvSpPr/>
      </xdr:nvSpPr>
      <xdr:spPr>
        <a:xfrm>
          <a:off x="17376775" y="1841500"/>
          <a:ext cx="53562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174625</xdr:colOff>
      <xdr:row>23</xdr:row>
      <xdr:rowOff>120650</xdr:rowOff>
    </xdr:to>
    <xdr:sp macro="" textlink="" fLocksText="0">
      <xdr:nvSpPr>
        <xdr:cNvPr id="105" name="テキスト ボックス 104"/>
        <xdr:cNvSpPr txBox="1"/>
      </xdr:nvSpPr>
      <xdr:spPr>
        <a:xfrm>
          <a:off x="17500600" y="2159000"/>
          <a:ext cx="5076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小・中学校のICT環境整備事業の増などがあるものの、非常勤職員賃金が会計年度任用職員の創設により減少したため、前年度比で</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ポイント減少した。</a:t>
          </a:r>
        </a:p>
        <a:p>
          <a:r>
            <a:rPr kumimoji="1" lang="ja-JP" altLang="en-US" sz="1300">
              <a:latin typeface="ＭＳ Ｐゴシック"/>
              <a:ea typeface="ＭＳ Ｐゴシック"/>
            </a:rPr>
            <a:t>　引き続き、事務事業の節減など、既存事業の見直しを進める。</a:t>
          </a:r>
        </a:p>
      </xdr:txBody>
    </xdr:sp>
    <xdr:clientData/>
  </xdr:twoCellAnchor>
  <xdr:oneCellAnchor>
    <xdr:from>
      <xdr:col>62</xdr:col>
      <xdr:colOff>6350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000"/>
    <xdr:sp macro="" textlink="">
      <xdr:nvSpPr>
        <xdr:cNvPr id="108" name="テキスト ボックス 107"/>
        <xdr:cNvSpPr txBox="1"/>
      </xdr:nvSpPr>
      <xdr:spPr>
        <a:xfrm>
          <a:off x="11938000" y="3985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3555" cy="254000"/>
    <xdr:sp macro="" textlink="">
      <xdr:nvSpPr>
        <xdr:cNvPr id="110" name="テキスト ボックス 109"/>
        <xdr:cNvSpPr txBox="1"/>
      </xdr:nvSpPr>
      <xdr:spPr>
        <a:xfrm>
          <a:off x="11938000" y="35280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3555" cy="254000"/>
    <xdr:sp macro="" textlink="">
      <xdr:nvSpPr>
        <xdr:cNvPr id="112" name="テキスト ボックス 111"/>
        <xdr:cNvSpPr txBox="1"/>
      </xdr:nvSpPr>
      <xdr:spPr>
        <a:xfrm>
          <a:off x="11938000" y="30708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3555" cy="254000"/>
    <xdr:sp macro="" textlink="">
      <xdr:nvSpPr>
        <xdr:cNvPr id="114" name="テキスト ボックス 113"/>
        <xdr:cNvSpPr txBox="1"/>
      </xdr:nvSpPr>
      <xdr:spPr>
        <a:xfrm>
          <a:off x="11938000" y="26136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3555" cy="254000"/>
    <xdr:sp macro="" textlink="">
      <xdr:nvSpPr>
        <xdr:cNvPr id="116" name="テキスト ボックス 115"/>
        <xdr:cNvSpPr txBox="1"/>
      </xdr:nvSpPr>
      <xdr:spPr>
        <a:xfrm>
          <a:off x="11938000" y="21564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000"/>
    <xdr:sp macro="" textlink="">
      <xdr:nvSpPr>
        <xdr:cNvPr id="118" name="テキスト ボックス 117"/>
        <xdr:cNvSpPr txBox="1"/>
      </xdr:nvSpPr>
      <xdr:spPr>
        <a:xfrm>
          <a:off x="11938000" y="1699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20</xdr:row>
      <xdr:rowOff>121920</xdr:rowOff>
    </xdr:from>
    <xdr:ext cx="758190" cy="254000"/>
    <xdr:sp macro="" textlink="">
      <xdr:nvSpPr>
        <xdr:cNvPr id="121" name="物件費最小値テキスト"/>
        <xdr:cNvSpPr txBox="1"/>
      </xdr:nvSpPr>
      <xdr:spPr>
        <a:xfrm>
          <a:off x="16576675" y="3550920"/>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149860</xdr:rowOff>
    </xdr:from>
    <xdr:to>
      <xdr:col>82</xdr:col>
      <xdr:colOff>174625</xdr:colOff>
      <xdr:row>20</xdr:row>
      <xdr:rowOff>149860</xdr:rowOff>
    </xdr:to>
    <xdr:cxnSp macro="">
      <xdr:nvCxnSpPr>
        <xdr:cNvPr id="122" name="直線コネクタ 121"/>
        <xdr:cNvCxnSpPr/>
      </xdr:nvCxnSpPr>
      <xdr:spPr>
        <a:xfrm>
          <a:off x="16421100" y="357886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11</xdr:row>
      <xdr:rowOff>64770</xdr:rowOff>
    </xdr:from>
    <xdr:ext cx="758190" cy="254000"/>
    <xdr:sp macro="" textlink="">
      <xdr:nvSpPr>
        <xdr:cNvPr id="123" name="物件費最大値テキスト"/>
        <xdr:cNvSpPr txBox="1"/>
      </xdr:nvSpPr>
      <xdr:spPr>
        <a:xfrm>
          <a:off x="16576675" y="1950720"/>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149860</xdr:rowOff>
    </xdr:from>
    <xdr:to>
      <xdr:col>82</xdr:col>
      <xdr:colOff>174625</xdr:colOff>
      <xdr:row>12</xdr:row>
      <xdr:rowOff>149860</xdr:rowOff>
    </xdr:to>
    <xdr:cxnSp macro="">
      <xdr:nvCxnSpPr>
        <xdr:cNvPr id="124" name="直線コネクタ 123"/>
        <xdr:cNvCxnSpPr/>
      </xdr:nvCxnSpPr>
      <xdr:spPr>
        <a:xfrm>
          <a:off x="16421100" y="220726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113030</xdr:rowOff>
    </xdr:from>
    <xdr:to>
      <xdr:col>82</xdr:col>
      <xdr:colOff>107950</xdr:colOff>
      <xdr:row>16</xdr:row>
      <xdr:rowOff>149860</xdr:rowOff>
    </xdr:to>
    <xdr:cxnSp macro="">
      <xdr:nvCxnSpPr>
        <xdr:cNvPr id="125" name="直線コネクタ 124"/>
        <xdr:cNvCxnSpPr/>
      </xdr:nvCxnSpPr>
      <xdr:spPr>
        <a:xfrm flipV="1">
          <a:off x="15671800" y="285623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15</xdr:row>
      <xdr:rowOff>24130</xdr:rowOff>
    </xdr:from>
    <xdr:ext cx="758190" cy="259080"/>
    <xdr:sp macro="" textlink="">
      <xdr:nvSpPr>
        <xdr:cNvPr id="126" name="物件費平均値テキスト"/>
        <xdr:cNvSpPr txBox="1"/>
      </xdr:nvSpPr>
      <xdr:spPr>
        <a:xfrm>
          <a:off x="16576675" y="259588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16</xdr:row>
      <xdr:rowOff>95250</xdr:rowOff>
    </xdr:from>
    <xdr:to>
      <xdr:col>78</xdr:col>
      <xdr:colOff>69850</xdr:colOff>
      <xdr:row>16</xdr:row>
      <xdr:rowOff>149860</xdr:rowOff>
    </xdr:to>
    <xdr:cxnSp macro="">
      <xdr:nvCxnSpPr>
        <xdr:cNvPr id="128" name="直線コネクタ 127"/>
        <xdr:cNvCxnSpPr/>
      </xdr:nvCxnSpPr>
      <xdr:spPr>
        <a:xfrm>
          <a:off x="14776450" y="2838450"/>
          <a:ext cx="8953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71755</xdr:rowOff>
    </xdr:from>
    <xdr:to>
      <xdr:col>78</xdr:col>
      <xdr:colOff>120650</xdr:colOff>
      <xdr:row>17</xdr:row>
      <xdr:rowOff>1905</xdr:rowOff>
    </xdr:to>
    <xdr:sp macro="" textlink="">
      <xdr:nvSpPr>
        <xdr:cNvPr id="129" name="フローチャート: 判断 128"/>
        <xdr:cNvSpPr/>
      </xdr:nvSpPr>
      <xdr:spPr>
        <a:xfrm>
          <a:off x="15621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12065</xdr:rowOff>
    </xdr:from>
    <xdr:ext cx="736600" cy="259080"/>
    <xdr:sp macro="" textlink="">
      <xdr:nvSpPr>
        <xdr:cNvPr id="130" name="テキスト ボックス 129"/>
        <xdr:cNvSpPr txBox="1"/>
      </xdr:nvSpPr>
      <xdr:spPr>
        <a:xfrm>
          <a:off x="15290800" y="2583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95250</xdr:rowOff>
    </xdr:from>
    <xdr:to>
      <xdr:col>73</xdr:col>
      <xdr:colOff>174625</xdr:colOff>
      <xdr:row>16</xdr:row>
      <xdr:rowOff>132080</xdr:rowOff>
    </xdr:to>
    <xdr:cxnSp macro="">
      <xdr:nvCxnSpPr>
        <xdr:cNvPr id="131" name="直線コネクタ 130"/>
        <xdr:cNvCxnSpPr/>
      </xdr:nvCxnSpPr>
      <xdr:spPr>
        <a:xfrm flipV="1">
          <a:off x="13893800" y="2838450"/>
          <a:ext cx="8826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62230</xdr:rowOff>
    </xdr:from>
    <xdr:to>
      <xdr:col>74</xdr:col>
      <xdr:colOff>31750</xdr:colOff>
      <xdr:row>16</xdr:row>
      <xdr:rowOff>163830</xdr:rowOff>
    </xdr:to>
    <xdr:sp macro="" textlink="">
      <xdr:nvSpPr>
        <xdr:cNvPr id="132" name="フローチャート: 判断 131"/>
        <xdr:cNvSpPr/>
      </xdr:nvSpPr>
      <xdr:spPr>
        <a:xfrm>
          <a:off x="14732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148590</xdr:rowOff>
    </xdr:from>
    <xdr:ext cx="762000" cy="259080"/>
    <xdr:sp macro="" textlink="">
      <xdr:nvSpPr>
        <xdr:cNvPr id="133" name="テキスト ボックス 132"/>
        <xdr:cNvSpPr txBox="1"/>
      </xdr:nvSpPr>
      <xdr:spPr>
        <a:xfrm>
          <a:off x="14401800" y="289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95250</xdr:rowOff>
    </xdr:from>
    <xdr:to>
      <xdr:col>69</xdr:col>
      <xdr:colOff>92075</xdr:colOff>
      <xdr:row>16</xdr:row>
      <xdr:rowOff>132080</xdr:rowOff>
    </xdr:to>
    <xdr:cxnSp macro="">
      <xdr:nvCxnSpPr>
        <xdr:cNvPr id="134" name="直線コネクタ 133"/>
        <xdr:cNvCxnSpPr/>
      </xdr:nvCxnSpPr>
      <xdr:spPr>
        <a:xfrm>
          <a:off x="13004800" y="28384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44450</xdr:rowOff>
    </xdr:from>
    <xdr:to>
      <xdr:col>69</xdr:col>
      <xdr:colOff>142875</xdr:colOff>
      <xdr:row>16</xdr:row>
      <xdr:rowOff>146050</xdr:rowOff>
    </xdr:to>
    <xdr:sp macro="" textlink="">
      <xdr:nvSpPr>
        <xdr:cNvPr id="135" name="フローチャート: 判断 134"/>
        <xdr:cNvSpPr/>
      </xdr:nvSpPr>
      <xdr:spPr>
        <a:xfrm>
          <a:off x="1384300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156210</xdr:rowOff>
    </xdr:from>
    <xdr:ext cx="757555" cy="254000"/>
    <xdr:sp macro="" textlink="">
      <xdr:nvSpPr>
        <xdr:cNvPr id="136" name="テキスト ボックス 135"/>
        <xdr:cNvSpPr txBox="1"/>
      </xdr:nvSpPr>
      <xdr:spPr>
        <a:xfrm>
          <a:off x="13512800" y="255651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34925</xdr:rowOff>
    </xdr:from>
    <xdr:to>
      <xdr:col>65</xdr:col>
      <xdr:colOff>53975</xdr:colOff>
      <xdr:row>16</xdr:row>
      <xdr:rowOff>136525</xdr:rowOff>
    </xdr:to>
    <xdr:sp macro="" textlink="">
      <xdr:nvSpPr>
        <xdr:cNvPr id="137" name="フローチャート: 判断 136"/>
        <xdr:cNvSpPr/>
      </xdr:nvSpPr>
      <xdr:spPr>
        <a:xfrm>
          <a:off x="12954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146685</xdr:rowOff>
    </xdr:from>
    <xdr:ext cx="761365" cy="254000"/>
    <xdr:sp macro="" textlink="">
      <xdr:nvSpPr>
        <xdr:cNvPr id="138" name="テキスト ボックス 137"/>
        <xdr:cNvSpPr txBox="1"/>
      </xdr:nvSpPr>
      <xdr:spPr>
        <a:xfrm>
          <a:off x="12623800" y="254698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1365" cy="259080"/>
    <xdr:sp macro="" textlink="">
      <xdr:nvSpPr>
        <xdr:cNvPr id="139" name="テキスト ボックス 138"/>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0" name="テキスト ボックス 139"/>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1" name="テキスト ボックス 140"/>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1365" cy="259080"/>
    <xdr:sp macro="" textlink="">
      <xdr:nvSpPr>
        <xdr:cNvPr id="142" name="テキスト ボックス 141"/>
        <xdr:cNvSpPr txBox="1"/>
      </xdr:nvSpPr>
      <xdr:spPr>
        <a:xfrm>
          <a:off x="13677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174625</xdr:colOff>
      <xdr:row>24</xdr:row>
      <xdr:rowOff>10160</xdr:rowOff>
    </xdr:from>
    <xdr:ext cx="757555" cy="259080"/>
    <xdr:sp macro="" textlink="">
      <xdr:nvSpPr>
        <xdr:cNvPr id="143" name="テキスト ボックス 142"/>
        <xdr:cNvSpPr txBox="1"/>
      </xdr:nvSpPr>
      <xdr:spPr>
        <a:xfrm>
          <a:off x="127762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16</xdr:row>
      <xdr:rowOff>62230</xdr:rowOff>
    </xdr:from>
    <xdr:to>
      <xdr:col>82</xdr:col>
      <xdr:colOff>158750</xdr:colOff>
      <xdr:row>16</xdr:row>
      <xdr:rowOff>163830</xdr:rowOff>
    </xdr:to>
    <xdr:sp macro="" textlink="">
      <xdr:nvSpPr>
        <xdr:cNvPr id="144" name="楕円 143"/>
        <xdr:cNvSpPr/>
      </xdr:nvSpPr>
      <xdr:spPr>
        <a:xfrm>
          <a:off x="1645920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16</xdr:row>
      <xdr:rowOff>34290</xdr:rowOff>
    </xdr:from>
    <xdr:ext cx="758190" cy="259080"/>
    <xdr:sp macro="" textlink="">
      <xdr:nvSpPr>
        <xdr:cNvPr id="145" name="物件費該当値テキスト"/>
        <xdr:cNvSpPr txBox="1"/>
      </xdr:nvSpPr>
      <xdr:spPr>
        <a:xfrm>
          <a:off x="16576675" y="27774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13970</xdr:rowOff>
    </xdr:from>
    <xdr:ext cx="736600" cy="259080"/>
    <xdr:sp macro="" textlink="">
      <xdr:nvSpPr>
        <xdr:cNvPr id="147" name="テキスト ボックス 146"/>
        <xdr:cNvSpPr txBox="1"/>
      </xdr:nvSpPr>
      <xdr:spPr>
        <a:xfrm>
          <a:off x="15290800" y="2928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44450</xdr:rowOff>
    </xdr:from>
    <xdr:to>
      <xdr:col>74</xdr:col>
      <xdr:colOff>31750</xdr:colOff>
      <xdr:row>16</xdr:row>
      <xdr:rowOff>146050</xdr:rowOff>
    </xdr:to>
    <xdr:sp macro="" textlink="">
      <xdr:nvSpPr>
        <xdr:cNvPr id="148" name="楕円 147"/>
        <xdr:cNvSpPr/>
      </xdr:nvSpPr>
      <xdr:spPr>
        <a:xfrm>
          <a:off x="1473200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156210</xdr:rowOff>
    </xdr:from>
    <xdr:ext cx="762000" cy="254000"/>
    <xdr:sp macro="" textlink="">
      <xdr:nvSpPr>
        <xdr:cNvPr id="149" name="テキスト ボックス 148"/>
        <xdr:cNvSpPr txBox="1"/>
      </xdr:nvSpPr>
      <xdr:spPr>
        <a:xfrm>
          <a:off x="14401800" y="2556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80645</xdr:rowOff>
    </xdr:from>
    <xdr:to>
      <xdr:col>69</xdr:col>
      <xdr:colOff>142875</xdr:colOff>
      <xdr:row>17</xdr:row>
      <xdr:rowOff>10795</xdr:rowOff>
    </xdr:to>
    <xdr:sp macro="" textlink="">
      <xdr:nvSpPr>
        <xdr:cNvPr id="150" name="楕円 149"/>
        <xdr:cNvSpPr/>
      </xdr:nvSpPr>
      <xdr:spPr>
        <a:xfrm>
          <a:off x="13843000" y="28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167005</xdr:rowOff>
    </xdr:from>
    <xdr:ext cx="757555" cy="254000"/>
    <xdr:sp macro="" textlink="">
      <xdr:nvSpPr>
        <xdr:cNvPr id="151" name="テキスト ボックス 150"/>
        <xdr:cNvSpPr txBox="1"/>
      </xdr:nvSpPr>
      <xdr:spPr>
        <a:xfrm>
          <a:off x="13512800" y="291020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44450</xdr:rowOff>
    </xdr:from>
    <xdr:to>
      <xdr:col>65</xdr:col>
      <xdr:colOff>53975</xdr:colOff>
      <xdr:row>16</xdr:row>
      <xdr:rowOff>146050</xdr:rowOff>
    </xdr:to>
    <xdr:sp macro="" textlink="">
      <xdr:nvSpPr>
        <xdr:cNvPr id="152" name="楕円 151"/>
        <xdr:cNvSpPr/>
      </xdr:nvSpPr>
      <xdr:spPr>
        <a:xfrm>
          <a:off x="1295400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130810</xdr:rowOff>
    </xdr:from>
    <xdr:ext cx="761365" cy="259080"/>
    <xdr:sp macro="" textlink="">
      <xdr:nvSpPr>
        <xdr:cNvPr id="153" name="テキスト ボックス 152"/>
        <xdr:cNvSpPr txBox="1"/>
      </xdr:nvSpPr>
      <xdr:spPr>
        <a:xfrm>
          <a:off x="12623800" y="2874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174625</xdr:colOff>
      <xdr:row>49</xdr:row>
      <xdr:rowOff>44450</xdr:rowOff>
    </xdr:to>
    <xdr:sp macro="" textlink="">
      <xdr:nvSpPr>
        <xdr:cNvPr id="154" name="正方形/長方形 153"/>
        <xdr:cNvSpPr/>
      </xdr:nvSpPr>
      <xdr:spPr>
        <a:xfrm>
          <a:off x="762000" y="8128000"/>
          <a:ext cx="46132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174625</xdr:colOff>
      <xdr:row>47</xdr:row>
      <xdr:rowOff>133350</xdr:rowOff>
    </xdr:from>
    <xdr:to>
      <xdr:col>34</xdr:col>
      <xdr:colOff>120650</xdr:colOff>
      <xdr:row>49</xdr:row>
      <xdr:rowOff>44450</xdr:rowOff>
    </xdr:to>
    <xdr:sp macro="" textlink="">
      <xdr:nvSpPr>
        <xdr:cNvPr id="155" name="正方形/長方形 154"/>
        <xdr:cNvSpPr/>
      </xdr:nvSpPr>
      <xdr:spPr>
        <a:xfrm>
          <a:off x="5375275" y="8191500"/>
          <a:ext cx="15462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48</xdr:row>
      <xdr:rowOff>152400</xdr:rowOff>
    </xdr:from>
    <xdr:to>
      <xdr:col>34</xdr:col>
      <xdr:colOff>120650</xdr:colOff>
      <xdr:row>50</xdr:row>
      <xdr:rowOff>63500</xdr:rowOff>
    </xdr:to>
    <xdr:sp macro="" textlink="">
      <xdr:nvSpPr>
        <xdr:cNvPr id="156" name="正方形/長方形 155"/>
        <xdr:cNvSpPr/>
      </xdr:nvSpPr>
      <xdr:spPr>
        <a:xfrm>
          <a:off x="5375275" y="8382000"/>
          <a:ext cx="15462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174625</xdr:colOff>
      <xdr:row>64</xdr:row>
      <xdr:rowOff>12700</xdr:rowOff>
    </xdr:to>
    <xdr:sp macro="" textlink="">
      <xdr:nvSpPr>
        <xdr:cNvPr id="161" name="正方形/長方形 160"/>
        <xdr:cNvSpPr/>
      </xdr:nvSpPr>
      <xdr:spPr>
        <a:xfrm>
          <a:off x="762000" y="8699500"/>
          <a:ext cx="4613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50</xdr:row>
      <xdr:rowOff>127000</xdr:rowOff>
    </xdr:from>
    <xdr:to>
      <xdr:col>47</xdr:col>
      <xdr:colOff>174625</xdr:colOff>
      <xdr:row>52</xdr:row>
      <xdr:rowOff>38100</xdr:rowOff>
    </xdr:to>
    <xdr:sp macro="" textlink="">
      <xdr:nvSpPr>
        <xdr:cNvPr id="163" name="正方形/長方形 162"/>
        <xdr:cNvSpPr/>
      </xdr:nvSpPr>
      <xdr:spPr>
        <a:xfrm>
          <a:off x="5775325" y="8699500"/>
          <a:ext cx="3800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扶助費に係る経常収支比率は、類似団体平均を上回っている。その要因として、私立保育所運営委託料や障害福祉サービス費の増加、高齢化の進行による高齢者福祉費の増加などが考えられる。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扶助費全体としては、今後も増加が見込まれることから、市単独事業の適正化に努める。</a:t>
          </a:r>
        </a:p>
      </xdr:txBody>
    </xdr:sp>
    <xdr:clientData/>
  </xdr:twoCellAnchor>
  <xdr:oneCellAnchor>
    <xdr:from>
      <xdr:col>3</xdr:col>
      <xdr:colOff>123825</xdr:colOff>
      <xdr:row>49</xdr:row>
      <xdr:rowOff>107950</xdr:rowOff>
    </xdr:from>
    <xdr:ext cx="293370" cy="225425"/>
    <xdr:sp macro="" textlink="">
      <xdr:nvSpPr>
        <xdr:cNvPr id="165" name="テキスト ボックス 164"/>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174625</xdr:colOff>
      <xdr:row>64</xdr:row>
      <xdr:rowOff>12700</xdr:rowOff>
    </xdr:to>
    <xdr:cxnSp macro="">
      <xdr:nvCxnSpPr>
        <xdr:cNvPr id="166" name="直線コネクタ 165"/>
        <xdr:cNvCxnSpPr/>
      </xdr:nvCxnSpPr>
      <xdr:spPr>
        <a:xfrm>
          <a:off x="762000" y="109855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7" name="テキスト ボックス 166"/>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174625</xdr:colOff>
      <xdr:row>62</xdr:row>
      <xdr:rowOff>29210</xdr:rowOff>
    </xdr:to>
    <xdr:cxnSp macro="">
      <xdr:nvCxnSpPr>
        <xdr:cNvPr id="168" name="直線コネクタ 167"/>
        <xdr:cNvCxnSpPr/>
      </xdr:nvCxnSpPr>
      <xdr:spPr>
        <a:xfrm>
          <a:off x="762000" y="1065911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2920" cy="259080"/>
    <xdr:sp macro="" textlink="">
      <xdr:nvSpPr>
        <xdr:cNvPr id="169" name="テキスト ボックス 168"/>
        <xdr:cNvSpPr txBox="1"/>
      </xdr:nvSpPr>
      <xdr:spPr>
        <a:xfrm>
          <a:off x="254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174625</xdr:colOff>
      <xdr:row>60</xdr:row>
      <xdr:rowOff>45085</xdr:rowOff>
    </xdr:to>
    <xdr:cxnSp macro="">
      <xdr:nvCxnSpPr>
        <xdr:cNvPr id="170" name="直線コネクタ 169"/>
        <xdr:cNvCxnSpPr/>
      </xdr:nvCxnSpPr>
      <xdr:spPr>
        <a:xfrm>
          <a:off x="762000" y="10332085"/>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2920" cy="254000"/>
    <xdr:sp macro="" textlink="">
      <xdr:nvSpPr>
        <xdr:cNvPr id="171" name="テキスト ボックス 170"/>
        <xdr:cNvSpPr txBox="1"/>
      </xdr:nvSpPr>
      <xdr:spPr>
        <a:xfrm>
          <a:off x="254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174625</xdr:colOff>
      <xdr:row>58</xdr:row>
      <xdr:rowOff>61595</xdr:rowOff>
    </xdr:to>
    <xdr:cxnSp macro="">
      <xdr:nvCxnSpPr>
        <xdr:cNvPr id="172" name="直線コネクタ 171"/>
        <xdr:cNvCxnSpPr/>
      </xdr:nvCxnSpPr>
      <xdr:spPr>
        <a:xfrm>
          <a:off x="762000" y="10005695"/>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2920" cy="258445"/>
    <xdr:sp macro="" textlink="">
      <xdr:nvSpPr>
        <xdr:cNvPr id="173" name="テキスト ボックス 172"/>
        <xdr:cNvSpPr txBox="1"/>
      </xdr:nvSpPr>
      <xdr:spPr>
        <a:xfrm>
          <a:off x="254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174625</xdr:colOff>
      <xdr:row>56</xdr:row>
      <xdr:rowOff>78105</xdr:rowOff>
    </xdr:to>
    <xdr:cxnSp macro="">
      <xdr:nvCxnSpPr>
        <xdr:cNvPr id="174" name="直線コネクタ 173"/>
        <xdr:cNvCxnSpPr/>
      </xdr:nvCxnSpPr>
      <xdr:spPr>
        <a:xfrm>
          <a:off x="762000" y="9679305"/>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2920" cy="259080"/>
    <xdr:sp macro="" textlink="">
      <xdr:nvSpPr>
        <xdr:cNvPr id="175" name="テキスト ボックス 174"/>
        <xdr:cNvSpPr txBox="1"/>
      </xdr:nvSpPr>
      <xdr:spPr>
        <a:xfrm>
          <a:off x="254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174625</xdr:colOff>
      <xdr:row>54</xdr:row>
      <xdr:rowOff>94615</xdr:rowOff>
    </xdr:to>
    <xdr:cxnSp macro="">
      <xdr:nvCxnSpPr>
        <xdr:cNvPr id="176" name="直線コネクタ 175"/>
        <xdr:cNvCxnSpPr/>
      </xdr:nvCxnSpPr>
      <xdr:spPr>
        <a:xfrm>
          <a:off x="762000" y="9352915"/>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2920" cy="254000"/>
    <xdr:sp macro="" textlink="">
      <xdr:nvSpPr>
        <xdr:cNvPr id="177" name="テキスト ボックス 176"/>
        <xdr:cNvSpPr txBox="1"/>
      </xdr:nvSpPr>
      <xdr:spPr>
        <a:xfrm>
          <a:off x="254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174625</xdr:colOff>
      <xdr:row>52</xdr:row>
      <xdr:rowOff>110490</xdr:rowOff>
    </xdr:to>
    <xdr:cxnSp macro="">
      <xdr:nvCxnSpPr>
        <xdr:cNvPr id="178" name="直線コネクタ 177"/>
        <xdr:cNvCxnSpPr/>
      </xdr:nvCxnSpPr>
      <xdr:spPr>
        <a:xfrm>
          <a:off x="762000" y="902589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2920" cy="259080"/>
    <xdr:sp macro="" textlink="">
      <xdr:nvSpPr>
        <xdr:cNvPr id="179" name="テキスト ボックス 178"/>
        <xdr:cNvSpPr txBox="1"/>
      </xdr:nvSpPr>
      <xdr:spPr>
        <a:xfrm>
          <a:off x="254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174625</xdr:colOff>
      <xdr:row>50</xdr:row>
      <xdr:rowOff>127000</xdr:rowOff>
    </xdr:to>
    <xdr:cxnSp macro="">
      <xdr:nvCxnSpPr>
        <xdr:cNvPr id="180" name="直線コネクタ 179"/>
        <xdr:cNvCxnSpPr/>
      </xdr:nvCxnSpPr>
      <xdr:spPr>
        <a:xfrm>
          <a:off x="762000" y="86995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81" name="テキスト ボックス 180"/>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174625</xdr:colOff>
      <xdr:row>64</xdr:row>
      <xdr:rowOff>12700</xdr:rowOff>
    </xdr:to>
    <xdr:sp macro="" textlink="">
      <xdr:nvSpPr>
        <xdr:cNvPr id="182" name="扶助費グラフ枠"/>
        <xdr:cNvSpPr/>
      </xdr:nvSpPr>
      <xdr:spPr>
        <a:xfrm>
          <a:off x="762000" y="8699500"/>
          <a:ext cx="4613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xdr:rowOff>
    </xdr:to>
    <xdr:cxnSp macro="">
      <xdr:nvCxnSpPr>
        <xdr:cNvPr id="183" name="直線コネクタ 182"/>
        <xdr:cNvCxnSpPr/>
      </xdr:nvCxnSpPr>
      <xdr:spPr>
        <a:xfrm flipV="1">
          <a:off x="4826000" y="9156700"/>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150495</xdr:rowOff>
    </xdr:from>
    <xdr:ext cx="762000" cy="259080"/>
    <xdr:sp macro="" textlink="">
      <xdr:nvSpPr>
        <xdr:cNvPr id="184" name="扶助費最小値テキスト"/>
        <xdr:cNvSpPr txBox="1"/>
      </xdr:nvSpPr>
      <xdr:spPr>
        <a:xfrm>
          <a:off x="4914900" y="10608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6985</xdr:rowOff>
    </xdr:from>
    <xdr:to>
      <xdr:col>24</xdr:col>
      <xdr:colOff>114300</xdr:colOff>
      <xdr:row>62</xdr:row>
      <xdr:rowOff>6985</xdr:rowOff>
    </xdr:to>
    <xdr:cxnSp macro="">
      <xdr:nvCxnSpPr>
        <xdr:cNvPr id="185" name="直線コネクタ 184"/>
        <xdr:cNvCxnSpPr/>
      </xdr:nvCxnSpPr>
      <xdr:spPr>
        <a:xfrm>
          <a:off x="4737100" y="10636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4000"/>
    <xdr:sp macro="" textlink="">
      <xdr:nvSpPr>
        <xdr:cNvPr id="186" name="扶助費最大値テキスト"/>
        <xdr:cNvSpPr txBox="1"/>
      </xdr:nvSpPr>
      <xdr:spPr>
        <a:xfrm>
          <a:off x="4914900" y="8900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57</xdr:row>
      <xdr:rowOff>91440</xdr:rowOff>
    </xdr:from>
    <xdr:to>
      <xdr:col>24</xdr:col>
      <xdr:colOff>25400</xdr:colOff>
      <xdr:row>57</xdr:row>
      <xdr:rowOff>124460</xdr:rowOff>
    </xdr:to>
    <xdr:cxnSp macro="">
      <xdr:nvCxnSpPr>
        <xdr:cNvPr id="188" name="直線コネクタ 187"/>
        <xdr:cNvCxnSpPr/>
      </xdr:nvCxnSpPr>
      <xdr:spPr>
        <a:xfrm>
          <a:off x="3975100" y="9864090"/>
          <a:ext cx="8509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76200</xdr:rowOff>
    </xdr:from>
    <xdr:ext cx="762000" cy="254000"/>
    <xdr:sp macro="" textlink="">
      <xdr:nvSpPr>
        <xdr:cNvPr id="189" name="扶助費平均値テキスト"/>
        <xdr:cNvSpPr txBox="1"/>
      </xdr:nvSpPr>
      <xdr:spPr>
        <a:xfrm>
          <a:off x="4914900" y="950595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90" name="フローチャート: 判断 189"/>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37465</xdr:rowOff>
    </xdr:from>
    <xdr:to>
      <xdr:col>19</xdr:col>
      <xdr:colOff>174625</xdr:colOff>
      <xdr:row>57</xdr:row>
      <xdr:rowOff>91440</xdr:rowOff>
    </xdr:to>
    <xdr:cxnSp macro="">
      <xdr:nvCxnSpPr>
        <xdr:cNvPr id="191" name="直線コネクタ 190"/>
        <xdr:cNvCxnSpPr/>
      </xdr:nvCxnSpPr>
      <xdr:spPr>
        <a:xfrm>
          <a:off x="3098800" y="9810115"/>
          <a:ext cx="8763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125095</xdr:rowOff>
    </xdr:from>
    <xdr:to>
      <xdr:col>20</xdr:col>
      <xdr:colOff>38100</xdr:colOff>
      <xdr:row>57</xdr:row>
      <xdr:rowOff>55245</xdr:rowOff>
    </xdr:to>
    <xdr:sp macro="" textlink="">
      <xdr:nvSpPr>
        <xdr:cNvPr id="192" name="フローチャート: 判断 191"/>
        <xdr:cNvSpPr/>
      </xdr:nvSpPr>
      <xdr:spPr>
        <a:xfrm>
          <a:off x="3937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65405</xdr:rowOff>
    </xdr:from>
    <xdr:ext cx="731520" cy="254000"/>
    <xdr:sp macro="" textlink="">
      <xdr:nvSpPr>
        <xdr:cNvPr id="193" name="テキスト ボックス 192"/>
        <xdr:cNvSpPr txBox="1"/>
      </xdr:nvSpPr>
      <xdr:spPr>
        <a:xfrm>
          <a:off x="3606800" y="949515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143510</xdr:rowOff>
    </xdr:from>
    <xdr:to>
      <xdr:col>15</xdr:col>
      <xdr:colOff>98425</xdr:colOff>
      <xdr:row>57</xdr:row>
      <xdr:rowOff>37465</xdr:rowOff>
    </xdr:to>
    <xdr:cxnSp macro="">
      <xdr:nvCxnSpPr>
        <xdr:cNvPr id="194" name="直線コネクタ 193"/>
        <xdr:cNvCxnSpPr/>
      </xdr:nvCxnSpPr>
      <xdr:spPr>
        <a:xfrm>
          <a:off x="2209800" y="97447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70485</xdr:rowOff>
    </xdr:from>
    <xdr:to>
      <xdr:col>15</xdr:col>
      <xdr:colOff>149225</xdr:colOff>
      <xdr:row>57</xdr:row>
      <xdr:rowOff>635</xdr:rowOff>
    </xdr:to>
    <xdr:sp macro="" textlink="">
      <xdr:nvSpPr>
        <xdr:cNvPr id="195" name="フローチャート: 判断 194"/>
        <xdr:cNvSpPr/>
      </xdr:nvSpPr>
      <xdr:spPr>
        <a:xfrm>
          <a:off x="3048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10795</xdr:rowOff>
    </xdr:from>
    <xdr:ext cx="761365" cy="258445"/>
    <xdr:sp macro="" textlink="">
      <xdr:nvSpPr>
        <xdr:cNvPr id="196" name="テキスト ボックス 195"/>
        <xdr:cNvSpPr txBox="1"/>
      </xdr:nvSpPr>
      <xdr:spPr>
        <a:xfrm>
          <a:off x="2717800" y="9440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143510</xdr:rowOff>
    </xdr:from>
    <xdr:to>
      <xdr:col>11</xdr:col>
      <xdr:colOff>9525</xdr:colOff>
      <xdr:row>57</xdr:row>
      <xdr:rowOff>4445</xdr:rowOff>
    </xdr:to>
    <xdr:cxnSp macro="">
      <xdr:nvCxnSpPr>
        <xdr:cNvPr id="197" name="直線コネクタ 196"/>
        <xdr:cNvCxnSpPr/>
      </xdr:nvCxnSpPr>
      <xdr:spPr>
        <a:xfrm flipV="1">
          <a:off x="1320800" y="97447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81915</xdr:rowOff>
    </xdr:from>
    <xdr:to>
      <xdr:col>11</xdr:col>
      <xdr:colOff>60325</xdr:colOff>
      <xdr:row>57</xdr:row>
      <xdr:rowOff>12065</xdr:rowOff>
    </xdr:to>
    <xdr:sp macro="" textlink="">
      <xdr:nvSpPr>
        <xdr:cNvPr id="198" name="フローチャート: 判断 197"/>
        <xdr:cNvSpPr/>
      </xdr:nvSpPr>
      <xdr:spPr>
        <a:xfrm>
          <a:off x="2159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22225</xdr:rowOff>
    </xdr:from>
    <xdr:ext cx="756920" cy="258445"/>
    <xdr:sp macro="" textlink="">
      <xdr:nvSpPr>
        <xdr:cNvPr id="199" name="テキスト ボックス 198"/>
        <xdr:cNvSpPr txBox="1"/>
      </xdr:nvSpPr>
      <xdr:spPr>
        <a:xfrm>
          <a:off x="1828800" y="945197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27305</xdr:rowOff>
    </xdr:from>
    <xdr:to>
      <xdr:col>6</xdr:col>
      <xdr:colOff>171450</xdr:colOff>
      <xdr:row>56</xdr:row>
      <xdr:rowOff>128905</xdr:rowOff>
    </xdr:to>
    <xdr:sp macro="" textlink="">
      <xdr:nvSpPr>
        <xdr:cNvPr id="200" name="フローチャート: 判断 199"/>
        <xdr:cNvSpPr/>
      </xdr:nvSpPr>
      <xdr:spPr>
        <a:xfrm>
          <a:off x="1270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139065</xdr:rowOff>
    </xdr:from>
    <xdr:ext cx="756920" cy="259080"/>
    <xdr:sp macro="" textlink="">
      <xdr:nvSpPr>
        <xdr:cNvPr id="201" name="テキスト ボックス 200"/>
        <xdr:cNvSpPr txBox="1"/>
      </xdr:nvSpPr>
      <xdr:spPr>
        <a:xfrm>
          <a:off x="939800" y="93973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9080"/>
    <xdr:sp macro="" textlink="">
      <xdr:nvSpPr>
        <xdr:cNvPr id="203" name="テキスト ボックス 202"/>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4" name="テキスト ボックス 203"/>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174625</xdr:colOff>
      <xdr:row>64</xdr:row>
      <xdr:rowOff>10160</xdr:rowOff>
    </xdr:from>
    <xdr:ext cx="758190" cy="259080"/>
    <xdr:sp macro="" textlink="">
      <xdr:nvSpPr>
        <xdr:cNvPr id="205" name="テキスト ボックス 204"/>
        <xdr:cNvSpPr txBox="1"/>
      </xdr:nvSpPr>
      <xdr:spPr>
        <a:xfrm>
          <a:off x="197485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73660</xdr:rowOff>
    </xdr:from>
    <xdr:to>
      <xdr:col>24</xdr:col>
      <xdr:colOff>76200</xdr:colOff>
      <xdr:row>58</xdr:row>
      <xdr:rowOff>3810</xdr:rowOff>
    </xdr:to>
    <xdr:sp macro="" textlink="">
      <xdr:nvSpPr>
        <xdr:cNvPr id="207" name="楕円 206"/>
        <xdr:cNvSpPr/>
      </xdr:nvSpPr>
      <xdr:spPr>
        <a:xfrm>
          <a:off x="47752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45720</xdr:rowOff>
    </xdr:from>
    <xdr:ext cx="762000" cy="259080"/>
    <xdr:sp macro="" textlink="">
      <xdr:nvSpPr>
        <xdr:cNvPr id="208" name="扶助費該当値テキスト"/>
        <xdr:cNvSpPr txBox="1"/>
      </xdr:nvSpPr>
      <xdr:spPr>
        <a:xfrm>
          <a:off x="4914900" y="981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40640</xdr:rowOff>
    </xdr:from>
    <xdr:to>
      <xdr:col>20</xdr:col>
      <xdr:colOff>38100</xdr:colOff>
      <xdr:row>57</xdr:row>
      <xdr:rowOff>142240</xdr:rowOff>
    </xdr:to>
    <xdr:sp macro="" textlink="">
      <xdr:nvSpPr>
        <xdr:cNvPr id="209" name="楕円 208"/>
        <xdr:cNvSpPr/>
      </xdr:nvSpPr>
      <xdr:spPr>
        <a:xfrm>
          <a:off x="39370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127000</xdr:rowOff>
    </xdr:from>
    <xdr:ext cx="731520" cy="259080"/>
    <xdr:sp macro="" textlink="">
      <xdr:nvSpPr>
        <xdr:cNvPr id="210" name="テキスト ボックス 209"/>
        <xdr:cNvSpPr txBox="1"/>
      </xdr:nvSpPr>
      <xdr:spPr>
        <a:xfrm>
          <a:off x="3606800" y="989965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158115</xdr:rowOff>
    </xdr:from>
    <xdr:to>
      <xdr:col>15</xdr:col>
      <xdr:colOff>149225</xdr:colOff>
      <xdr:row>57</xdr:row>
      <xdr:rowOff>88265</xdr:rowOff>
    </xdr:to>
    <xdr:sp macro="" textlink="">
      <xdr:nvSpPr>
        <xdr:cNvPr id="211" name="楕円 210"/>
        <xdr:cNvSpPr/>
      </xdr:nvSpPr>
      <xdr:spPr>
        <a:xfrm>
          <a:off x="3048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73025</xdr:rowOff>
    </xdr:from>
    <xdr:ext cx="761365" cy="259080"/>
    <xdr:sp macro="" textlink="">
      <xdr:nvSpPr>
        <xdr:cNvPr id="212" name="テキスト ボックス 211"/>
        <xdr:cNvSpPr txBox="1"/>
      </xdr:nvSpPr>
      <xdr:spPr>
        <a:xfrm>
          <a:off x="2717800" y="9845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92710</xdr:rowOff>
    </xdr:from>
    <xdr:to>
      <xdr:col>11</xdr:col>
      <xdr:colOff>60325</xdr:colOff>
      <xdr:row>57</xdr:row>
      <xdr:rowOff>22860</xdr:rowOff>
    </xdr:to>
    <xdr:sp macro="" textlink="">
      <xdr:nvSpPr>
        <xdr:cNvPr id="213" name="楕円 212"/>
        <xdr:cNvSpPr/>
      </xdr:nvSpPr>
      <xdr:spPr>
        <a:xfrm>
          <a:off x="2159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7620</xdr:rowOff>
    </xdr:from>
    <xdr:ext cx="756920" cy="254000"/>
    <xdr:sp macro="" textlink="">
      <xdr:nvSpPr>
        <xdr:cNvPr id="214" name="テキスト ボックス 213"/>
        <xdr:cNvSpPr txBox="1"/>
      </xdr:nvSpPr>
      <xdr:spPr>
        <a:xfrm>
          <a:off x="1828800" y="97802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215" name="楕円 214"/>
        <xdr:cNvSpPr/>
      </xdr:nvSpPr>
      <xdr:spPr>
        <a:xfrm>
          <a:off x="1270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40640</xdr:rowOff>
    </xdr:from>
    <xdr:ext cx="756920" cy="254000"/>
    <xdr:sp macro="" textlink="">
      <xdr:nvSpPr>
        <xdr:cNvPr id="216" name="テキスト ボックス 215"/>
        <xdr:cNvSpPr txBox="1"/>
      </xdr:nvSpPr>
      <xdr:spPr>
        <a:xfrm>
          <a:off x="939800" y="98132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47</xdr:row>
      <xdr:rowOff>133350</xdr:rowOff>
    </xdr:from>
    <xdr:to>
      <xdr:col>109</xdr:col>
      <xdr:colOff>104775</xdr:colOff>
      <xdr:row>49</xdr:row>
      <xdr:rowOff>44450</xdr:rowOff>
    </xdr:to>
    <xdr:sp macro="" textlink="">
      <xdr:nvSpPr>
        <xdr:cNvPr id="222" name="正方形/長方形 221"/>
        <xdr:cNvSpPr/>
      </xdr:nvSpPr>
      <xdr:spPr>
        <a:xfrm>
          <a:off x="20377150" y="8191500"/>
          <a:ext cx="15303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174625</xdr:colOff>
      <xdr:row>48</xdr:row>
      <xdr:rowOff>152400</xdr:rowOff>
    </xdr:from>
    <xdr:to>
      <xdr:col>109</xdr:col>
      <xdr:colOff>104775</xdr:colOff>
      <xdr:row>50</xdr:row>
      <xdr:rowOff>63500</xdr:rowOff>
    </xdr:to>
    <xdr:sp macro="" textlink="">
      <xdr:nvSpPr>
        <xdr:cNvPr id="223" name="正方形/長方形 222"/>
        <xdr:cNvSpPr/>
      </xdr:nvSpPr>
      <xdr:spPr>
        <a:xfrm>
          <a:off x="20377150" y="8382000"/>
          <a:ext cx="15303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50</xdr:row>
      <xdr:rowOff>127000</xdr:rowOff>
    </xdr:from>
    <xdr:to>
      <xdr:col>113</xdr:col>
      <xdr:colOff>130175</xdr:colOff>
      <xdr:row>64</xdr:row>
      <xdr:rowOff>12700</xdr:rowOff>
    </xdr:to>
    <xdr:sp macro="" textlink="">
      <xdr:nvSpPr>
        <xdr:cNvPr id="225" name="正方形/長方形 224"/>
        <xdr:cNvSpPr/>
      </xdr:nvSpPr>
      <xdr:spPr>
        <a:xfrm>
          <a:off x="17376775" y="8699500"/>
          <a:ext cx="53562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174625</xdr:colOff>
      <xdr:row>63</xdr:row>
      <xdr:rowOff>120650</xdr:rowOff>
    </xdr:to>
    <xdr:sp macro="" textlink="" fLocksText="0">
      <xdr:nvSpPr>
        <xdr:cNvPr id="227" name="テキスト ボックス 226"/>
        <xdr:cNvSpPr txBox="1"/>
      </xdr:nvSpPr>
      <xdr:spPr>
        <a:xfrm>
          <a:off x="17500600" y="9017000"/>
          <a:ext cx="5076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en-US" sz="1200">
              <a:latin typeface="ＭＳ Ｐゴシック"/>
              <a:ea typeface="ＭＳ Ｐゴシック"/>
            </a:rPr>
            <a:t>令和2年度は公営企業会計に移行した下水道事業の影響などにより、</a:t>
          </a:r>
          <a:r>
            <a:rPr kumimoji="1" lang="ja-JP" altLang="en-US" sz="1200">
              <a:solidFill>
                <a:sysClr val="windowText" lastClr="000000"/>
              </a:solidFill>
              <a:latin typeface="ＭＳ Ｐゴシック"/>
              <a:ea typeface="ＭＳ Ｐゴシック"/>
            </a:rPr>
            <a:t>前年度比で4.4ポイントの減少となったが、依然として全国、東京都及び類似団体の平均と比較し高い水準となっている。</a:t>
          </a:r>
        </a:p>
        <a:p>
          <a:r>
            <a:rPr kumimoji="1" lang="ja-JP" altLang="en-US" sz="1200">
              <a:solidFill>
                <a:sysClr val="windowText" lastClr="000000"/>
              </a:solidFill>
              <a:latin typeface="ＭＳ Ｐゴシック"/>
              <a:ea typeface="ＭＳ Ｐゴシック"/>
            </a:rPr>
            <a:t>　今後も高齢化に伴い介護保険特別会計などへの繰出金は増加していくと見込まれるため、適正な管理に努めていく。</a:t>
          </a:r>
        </a:p>
      </xdr:txBody>
    </xdr:sp>
    <xdr:clientData/>
  </xdr:twoCellAnchor>
  <xdr:oneCellAnchor>
    <xdr:from>
      <xdr:col>62</xdr:col>
      <xdr:colOff>6350</xdr:colOff>
      <xdr:row>49</xdr:row>
      <xdr:rowOff>107950</xdr:rowOff>
    </xdr:from>
    <xdr:ext cx="293370" cy="225425"/>
    <xdr:sp macro="" textlink="">
      <xdr:nvSpPr>
        <xdr:cNvPr id="228" name="テキスト ボックス 227"/>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000"/>
    <xdr:sp macro="" textlink="">
      <xdr:nvSpPr>
        <xdr:cNvPr id="230" name="テキスト ボックス 229"/>
        <xdr:cNvSpPr txBox="1"/>
      </xdr:nvSpPr>
      <xdr:spPr>
        <a:xfrm>
          <a:off x="11938000" y="10843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3555" cy="259080"/>
    <xdr:sp macro="" textlink="">
      <xdr:nvSpPr>
        <xdr:cNvPr id="232" name="テキスト ボックス 231"/>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3555" cy="259080"/>
    <xdr:sp macro="" textlink="">
      <xdr:nvSpPr>
        <xdr:cNvPr id="234" name="テキスト ボックス 233"/>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3555" cy="254000"/>
    <xdr:sp macro="" textlink="">
      <xdr:nvSpPr>
        <xdr:cNvPr id="236" name="テキスト ボックス 235"/>
        <xdr:cNvSpPr txBox="1"/>
      </xdr:nvSpPr>
      <xdr:spPr>
        <a:xfrm>
          <a:off x="11938000" y="9700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3555" cy="259080"/>
    <xdr:sp macro="" textlink="">
      <xdr:nvSpPr>
        <xdr:cNvPr id="238" name="テキスト ボックス 237"/>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3555" cy="259080"/>
    <xdr:sp macro="" textlink="">
      <xdr:nvSpPr>
        <xdr:cNvPr id="240" name="テキスト ボックス 239"/>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000"/>
    <xdr:sp macro="" textlink="">
      <xdr:nvSpPr>
        <xdr:cNvPr id="242" name="テキスト ボックス 241"/>
        <xdr:cNvSpPr txBox="1"/>
      </xdr:nvSpPr>
      <xdr:spPr>
        <a:xfrm>
          <a:off x="11938000" y="8557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62</xdr:row>
      <xdr:rowOff>35560</xdr:rowOff>
    </xdr:from>
    <xdr:ext cx="758190" cy="259080"/>
    <xdr:sp macro="" textlink="">
      <xdr:nvSpPr>
        <xdr:cNvPr id="245" name="その他最小値テキスト"/>
        <xdr:cNvSpPr txBox="1"/>
      </xdr:nvSpPr>
      <xdr:spPr>
        <a:xfrm>
          <a:off x="16576675" y="1066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63500</xdr:rowOff>
    </xdr:from>
    <xdr:to>
      <xdr:col>82</xdr:col>
      <xdr:colOff>174625</xdr:colOff>
      <xdr:row>62</xdr:row>
      <xdr:rowOff>63500</xdr:rowOff>
    </xdr:to>
    <xdr:cxnSp macro="">
      <xdr:nvCxnSpPr>
        <xdr:cNvPr id="246" name="直線コネクタ 245"/>
        <xdr:cNvCxnSpPr/>
      </xdr:nvCxnSpPr>
      <xdr:spPr>
        <a:xfrm>
          <a:off x="16421100" y="106934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51</xdr:row>
      <xdr:rowOff>168910</xdr:rowOff>
    </xdr:from>
    <xdr:ext cx="758190" cy="254000"/>
    <xdr:sp macro="" textlink="">
      <xdr:nvSpPr>
        <xdr:cNvPr id="247" name="その他最大値テキスト"/>
        <xdr:cNvSpPr txBox="1"/>
      </xdr:nvSpPr>
      <xdr:spPr>
        <a:xfrm>
          <a:off x="16576675" y="8912860"/>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82550</xdr:rowOff>
    </xdr:from>
    <xdr:to>
      <xdr:col>82</xdr:col>
      <xdr:colOff>174625</xdr:colOff>
      <xdr:row>53</xdr:row>
      <xdr:rowOff>82550</xdr:rowOff>
    </xdr:to>
    <xdr:cxnSp macro="">
      <xdr:nvCxnSpPr>
        <xdr:cNvPr id="248" name="直線コネクタ 247"/>
        <xdr:cNvCxnSpPr/>
      </xdr:nvCxnSpPr>
      <xdr:spPr>
        <a:xfrm>
          <a:off x="16421100" y="91694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61</xdr:row>
      <xdr:rowOff>95250</xdr:rowOff>
    </xdr:to>
    <xdr:cxnSp macro="">
      <xdr:nvCxnSpPr>
        <xdr:cNvPr id="249" name="直線コネクタ 248"/>
        <xdr:cNvCxnSpPr/>
      </xdr:nvCxnSpPr>
      <xdr:spPr>
        <a:xfrm flipV="1">
          <a:off x="15671800" y="9994900"/>
          <a:ext cx="838200" cy="558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56</xdr:row>
      <xdr:rowOff>137160</xdr:rowOff>
    </xdr:from>
    <xdr:ext cx="758190" cy="259080"/>
    <xdr:sp macro="" textlink="">
      <xdr:nvSpPr>
        <xdr:cNvPr id="250" name="その他平均値テキスト"/>
        <xdr:cNvSpPr txBox="1"/>
      </xdr:nvSpPr>
      <xdr:spPr>
        <a:xfrm>
          <a:off x="16576675" y="973836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61</xdr:row>
      <xdr:rowOff>69850</xdr:rowOff>
    </xdr:from>
    <xdr:to>
      <xdr:col>78</xdr:col>
      <xdr:colOff>69850</xdr:colOff>
      <xdr:row>61</xdr:row>
      <xdr:rowOff>95250</xdr:rowOff>
    </xdr:to>
    <xdr:cxnSp macro="">
      <xdr:nvCxnSpPr>
        <xdr:cNvPr id="252" name="直線コネクタ 251"/>
        <xdr:cNvCxnSpPr/>
      </xdr:nvCxnSpPr>
      <xdr:spPr>
        <a:xfrm>
          <a:off x="14776450" y="10528300"/>
          <a:ext cx="8953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137160</xdr:rowOff>
    </xdr:from>
    <xdr:ext cx="736600" cy="259080"/>
    <xdr:sp macro="" textlink="">
      <xdr:nvSpPr>
        <xdr:cNvPr id="254" name="テキスト ボックス 253"/>
        <xdr:cNvSpPr txBox="1"/>
      </xdr:nvSpPr>
      <xdr:spPr>
        <a:xfrm>
          <a:off x="15290800" y="9738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61</xdr:row>
      <xdr:rowOff>6350</xdr:rowOff>
    </xdr:from>
    <xdr:to>
      <xdr:col>73</xdr:col>
      <xdr:colOff>174625</xdr:colOff>
      <xdr:row>61</xdr:row>
      <xdr:rowOff>69850</xdr:rowOff>
    </xdr:to>
    <xdr:cxnSp macro="">
      <xdr:nvCxnSpPr>
        <xdr:cNvPr id="255" name="直線コネクタ 254"/>
        <xdr:cNvCxnSpPr/>
      </xdr:nvCxnSpPr>
      <xdr:spPr>
        <a:xfrm>
          <a:off x="13893800" y="10464800"/>
          <a:ext cx="8826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29210</xdr:rowOff>
    </xdr:from>
    <xdr:ext cx="762000" cy="254000"/>
    <xdr:sp macro="" textlink="">
      <xdr:nvSpPr>
        <xdr:cNvPr id="257" name="テキスト ボックス 256"/>
        <xdr:cNvSpPr txBox="1"/>
      </xdr:nvSpPr>
      <xdr:spPr>
        <a:xfrm>
          <a:off x="14401800" y="9801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61</xdr:row>
      <xdr:rowOff>6350</xdr:rowOff>
    </xdr:from>
    <xdr:to>
      <xdr:col>69</xdr:col>
      <xdr:colOff>92075</xdr:colOff>
      <xdr:row>61</xdr:row>
      <xdr:rowOff>44450</xdr:rowOff>
    </xdr:to>
    <xdr:cxnSp macro="">
      <xdr:nvCxnSpPr>
        <xdr:cNvPr id="258" name="直線コネクタ 257"/>
        <xdr:cNvCxnSpPr/>
      </xdr:nvCxnSpPr>
      <xdr:spPr>
        <a:xfrm flipV="1">
          <a:off x="13004800" y="10464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54610</xdr:rowOff>
    </xdr:from>
    <xdr:ext cx="757555" cy="254000"/>
    <xdr:sp macro="" textlink="">
      <xdr:nvSpPr>
        <xdr:cNvPr id="260" name="テキスト ボックス 259"/>
        <xdr:cNvSpPr txBox="1"/>
      </xdr:nvSpPr>
      <xdr:spPr>
        <a:xfrm>
          <a:off x="13512800" y="982726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54610</xdr:rowOff>
    </xdr:from>
    <xdr:ext cx="761365" cy="254000"/>
    <xdr:sp macro="" textlink="">
      <xdr:nvSpPr>
        <xdr:cNvPr id="262" name="テキスト ボックス 261"/>
        <xdr:cNvSpPr txBox="1"/>
      </xdr:nvSpPr>
      <xdr:spPr>
        <a:xfrm>
          <a:off x="12623800" y="98272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1365" cy="259080"/>
    <xdr:sp macro="" textlink="">
      <xdr:nvSpPr>
        <xdr:cNvPr id="263" name="テキスト ボックス 262"/>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4" name="テキスト ボックス 263"/>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5" name="テキスト ボックス 264"/>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1365" cy="259080"/>
    <xdr:sp macro="" textlink="">
      <xdr:nvSpPr>
        <xdr:cNvPr id="266" name="テキスト ボックス 265"/>
        <xdr:cNvSpPr txBox="1"/>
      </xdr:nvSpPr>
      <xdr:spPr>
        <a:xfrm>
          <a:off x="13677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174625</xdr:colOff>
      <xdr:row>64</xdr:row>
      <xdr:rowOff>10160</xdr:rowOff>
    </xdr:from>
    <xdr:ext cx="757555" cy="259080"/>
    <xdr:sp macro="" textlink="">
      <xdr:nvSpPr>
        <xdr:cNvPr id="267" name="テキスト ボックス 266"/>
        <xdr:cNvSpPr txBox="1"/>
      </xdr:nvSpPr>
      <xdr:spPr>
        <a:xfrm>
          <a:off x="127762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8" name="楕円 267"/>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57</xdr:row>
      <xdr:rowOff>143510</xdr:rowOff>
    </xdr:from>
    <xdr:ext cx="758190" cy="254000"/>
    <xdr:sp macro="" textlink="">
      <xdr:nvSpPr>
        <xdr:cNvPr id="269" name="その他該当値テキスト"/>
        <xdr:cNvSpPr txBox="1"/>
      </xdr:nvSpPr>
      <xdr:spPr>
        <a:xfrm>
          <a:off x="16576675" y="9916160"/>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61</xdr:row>
      <xdr:rowOff>44450</xdr:rowOff>
    </xdr:from>
    <xdr:to>
      <xdr:col>78</xdr:col>
      <xdr:colOff>120650</xdr:colOff>
      <xdr:row>61</xdr:row>
      <xdr:rowOff>146050</xdr:rowOff>
    </xdr:to>
    <xdr:sp macro="" textlink="">
      <xdr:nvSpPr>
        <xdr:cNvPr id="270" name="楕円 269"/>
        <xdr:cNvSpPr/>
      </xdr:nvSpPr>
      <xdr:spPr>
        <a:xfrm>
          <a:off x="1562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130810</xdr:rowOff>
    </xdr:from>
    <xdr:ext cx="736600" cy="259080"/>
    <xdr:sp macro="" textlink="">
      <xdr:nvSpPr>
        <xdr:cNvPr id="271" name="テキスト ボックス 270"/>
        <xdr:cNvSpPr txBox="1"/>
      </xdr:nvSpPr>
      <xdr:spPr>
        <a:xfrm>
          <a:off x="15290800" y="10589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72" name="楕円 271"/>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105410</xdr:rowOff>
    </xdr:from>
    <xdr:ext cx="762000" cy="259080"/>
    <xdr:sp macro="" textlink="">
      <xdr:nvSpPr>
        <xdr:cNvPr id="273" name="テキスト ボックス 272"/>
        <xdr:cNvSpPr txBox="1"/>
      </xdr:nvSpPr>
      <xdr:spPr>
        <a:xfrm>
          <a:off x="144018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127000</xdr:rowOff>
    </xdr:from>
    <xdr:to>
      <xdr:col>69</xdr:col>
      <xdr:colOff>142875</xdr:colOff>
      <xdr:row>61</xdr:row>
      <xdr:rowOff>57150</xdr:rowOff>
    </xdr:to>
    <xdr:sp macro="" textlink="">
      <xdr:nvSpPr>
        <xdr:cNvPr id="274" name="楕円 273"/>
        <xdr:cNvSpPr/>
      </xdr:nvSpPr>
      <xdr:spPr>
        <a:xfrm>
          <a:off x="13843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41910</xdr:rowOff>
    </xdr:from>
    <xdr:ext cx="757555" cy="254000"/>
    <xdr:sp macro="" textlink="">
      <xdr:nvSpPr>
        <xdr:cNvPr id="275" name="テキスト ボックス 274"/>
        <xdr:cNvSpPr txBox="1"/>
      </xdr:nvSpPr>
      <xdr:spPr>
        <a:xfrm>
          <a:off x="13512800" y="1050036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165100</xdr:rowOff>
    </xdr:from>
    <xdr:to>
      <xdr:col>65</xdr:col>
      <xdr:colOff>53975</xdr:colOff>
      <xdr:row>61</xdr:row>
      <xdr:rowOff>95250</xdr:rowOff>
    </xdr:to>
    <xdr:sp macro="" textlink="">
      <xdr:nvSpPr>
        <xdr:cNvPr id="276" name="楕円 275"/>
        <xdr:cNvSpPr/>
      </xdr:nvSpPr>
      <xdr:spPr>
        <a:xfrm>
          <a:off x="12954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80010</xdr:rowOff>
    </xdr:from>
    <xdr:ext cx="761365" cy="259080"/>
    <xdr:sp macro="" textlink="">
      <xdr:nvSpPr>
        <xdr:cNvPr id="277" name="テキスト ボックス 276"/>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27</xdr:row>
      <xdr:rowOff>133350</xdr:rowOff>
    </xdr:from>
    <xdr:to>
      <xdr:col>109</xdr:col>
      <xdr:colOff>104775</xdr:colOff>
      <xdr:row>29</xdr:row>
      <xdr:rowOff>44450</xdr:rowOff>
    </xdr:to>
    <xdr:sp macro="" textlink="">
      <xdr:nvSpPr>
        <xdr:cNvPr id="283" name="正方形/長方形 282"/>
        <xdr:cNvSpPr/>
      </xdr:nvSpPr>
      <xdr:spPr>
        <a:xfrm>
          <a:off x="20377150" y="4762500"/>
          <a:ext cx="15303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174625</xdr:colOff>
      <xdr:row>28</xdr:row>
      <xdr:rowOff>152400</xdr:rowOff>
    </xdr:from>
    <xdr:to>
      <xdr:col>109</xdr:col>
      <xdr:colOff>104775</xdr:colOff>
      <xdr:row>30</xdr:row>
      <xdr:rowOff>63500</xdr:rowOff>
    </xdr:to>
    <xdr:sp macro="" textlink="">
      <xdr:nvSpPr>
        <xdr:cNvPr id="284" name="正方形/長方形 283"/>
        <xdr:cNvSpPr/>
      </xdr:nvSpPr>
      <xdr:spPr>
        <a:xfrm>
          <a:off x="20377150" y="4953000"/>
          <a:ext cx="15303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30</xdr:row>
      <xdr:rowOff>127000</xdr:rowOff>
    </xdr:from>
    <xdr:to>
      <xdr:col>113</xdr:col>
      <xdr:colOff>130175</xdr:colOff>
      <xdr:row>44</xdr:row>
      <xdr:rowOff>12700</xdr:rowOff>
    </xdr:to>
    <xdr:sp macro="" textlink="">
      <xdr:nvSpPr>
        <xdr:cNvPr id="286" name="正方形/長方形 285"/>
        <xdr:cNvSpPr/>
      </xdr:nvSpPr>
      <xdr:spPr>
        <a:xfrm>
          <a:off x="17376775" y="5270500"/>
          <a:ext cx="53562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174625</xdr:colOff>
      <xdr:row>43</xdr:row>
      <xdr:rowOff>120650</xdr:rowOff>
    </xdr:to>
    <xdr:sp macro="" textlink="" fLocksText="0">
      <xdr:nvSpPr>
        <xdr:cNvPr id="288" name="テキスト ボックス 287"/>
        <xdr:cNvSpPr txBox="1"/>
      </xdr:nvSpPr>
      <xdr:spPr>
        <a:xfrm>
          <a:off x="17500600" y="5588000"/>
          <a:ext cx="5076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補助費等に係る経常収支比率が類似団体平均を上回っているのは、一部事務組合負担金が多額になっているためである。</a:t>
          </a:r>
        </a:p>
        <a:p>
          <a:r>
            <a:rPr kumimoji="1" lang="ja-JP" altLang="en-US" sz="1200">
              <a:latin typeface="ＭＳ Ｐゴシック"/>
              <a:ea typeface="ＭＳ Ｐゴシック"/>
            </a:rPr>
            <a:t>　また令和2年度は公営企業会計に移行した下水道事業の影響などにより、前年度比で2.5ポイント増加した。</a:t>
          </a:r>
        </a:p>
        <a:p>
          <a:r>
            <a:rPr kumimoji="1" lang="ja-JP" altLang="en-US" sz="1200">
              <a:latin typeface="ＭＳ Ｐゴシック"/>
              <a:ea typeface="ＭＳ Ｐゴシック"/>
            </a:rPr>
            <a:t>　一部事務組合と連携を図りながら、負担金の抑制に努めるとともに、補助金・負担金の適正化に努める。</a:t>
          </a:r>
        </a:p>
      </xdr:txBody>
    </xdr:sp>
    <xdr:clientData/>
  </xdr:twoCellAnchor>
  <xdr:oneCellAnchor>
    <xdr:from>
      <xdr:col>62</xdr:col>
      <xdr:colOff>6350</xdr:colOff>
      <xdr:row>29</xdr:row>
      <xdr:rowOff>107950</xdr:rowOff>
    </xdr:from>
    <xdr:ext cx="293370" cy="225425"/>
    <xdr:sp macro="" textlink="">
      <xdr:nvSpPr>
        <xdr:cNvPr id="289" name="テキスト ボックス 288"/>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000"/>
    <xdr:sp macro="" textlink="">
      <xdr:nvSpPr>
        <xdr:cNvPr id="291" name="テキスト ボックス 290"/>
        <xdr:cNvSpPr txBox="1"/>
      </xdr:nvSpPr>
      <xdr:spPr>
        <a:xfrm>
          <a:off x="11938000" y="7414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000"/>
    <xdr:sp macro="" textlink="">
      <xdr:nvSpPr>
        <xdr:cNvPr id="293" name="テキスト ボックス 292"/>
        <xdr:cNvSpPr txBox="1"/>
      </xdr:nvSpPr>
      <xdr:spPr>
        <a:xfrm>
          <a:off x="11938000" y="69570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000"/>
    <xdr:sp macro="" textlink="">
      <xdr:nvSpPr>
        <xdr:cNvPr id="295" name="テキスト ボックス 294"/>
        <xdr:cNvSpPr txBox="1"/>
      </xdr:nvSpPr>
      <xdr:spPr>
        <a:xfrm>
          <a:off x="11938000" y="64998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000"/>
    <xdr:sp macro="" textlink="">
      <xdr:nvSpPr>
        <xdr:cNvPr id="297" name="テキスト ボックス 296"/>
        <xdr:cNvSpPr txBox="1"/>
      </xdr:nvSpPr>
      <xdr:spPr>
        <a:xfrm>
          <a:off x="11938000" y="60426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000"/>
    <xdr:sp macro="" textlink="">
      <xdr:nvSpPr>
        <xdr:cNvPr id="299" name="テキスト ボックス 298"/>
        <xdr:cNvSpPr txBox="1"/>
      </xdr:nvSpPr>
      <xdr:spPr>
        <a:xfrm>
          <a:off x="11938000" y="55854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72390</xdr:rowOff>
    </xdr:to>
    <xdr:cxnSp macro="">
      <xdr:nvCxnSpPr>
        <xdr:cNvPr id="302" name="直線コネクタ 301"/>
        <xdr:cNvCxnSpPr/>
      </xdr:nvCxnSpPr>
      <xdr:spPr>
        <a:xfrm flipV="1">
          <a:off x="16510000" y="5887720"/>
          <a:ext cx="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40</xdr:row>
      <xdr:rowOff>44450</xdr:rowOff>
    </xdr:from>
    <xdr:ext cx="758190" cy="259080"/>
    <xdr:sp macro="" textlink="">
      <xdr:nvSpPr>
        <xdr:cNvPr id="303" name="補助費等最小値テキスト"/>
        <xdr:cNvSpPr txBox="1"/>
      </xdr:nvSpPr>
      <xdr:spPr>
        <a:xfrm>
          <a:off x="16576675" y="69024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72390</xdr:rowOff>
    </xdr:from>
    <xdr:to>
      <xdr:col>82</xdr:col>
      <xdr:colOff>174625</xdr:colOff>
      <xdr:row>40</xdr:row>
      <xdr:rowOff>72390</xdr:rowOff>
    </xdr:to>
    <xdr:cxnSp macro="">
      <xdr:nvCxnSpPr>
        <xdr:cNvPr id="304" name="直線コネクタ 303"/>
        <xdr:cNvCxnSpPr/>
      </xdr:nvCxnSpPr>
      <xdr:spPr>
        <a:xfrm>
          <a:off x="16421100" y="693039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32</xdr:row>
      <xdr:rowOff>144780</xdr:rowOff>
    </xdr:from>
    <xdr:ext cx="758190" cy="254000"/>
    <xdr:sp macro="" textlink="">
      <xdr:nvSpPr>
        <xdr:cNvPr id="305" name="補助費等最大値テキスト"/>
        <xdr:cNvSpPr txBox="1"/>
      </xdr:nvSpPr>
      <xdr:spPr>
        <a:xfrm>
          <a:off x="16576675" y="5631180"/>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58420</xdr:rowOff>
    </xdr:from>
    <xdr:to>
      <xdr:col>82</xdr:col>
      <xdr:colOff>174625</xdr:colOff>
      <xdr:row>34</xdr:row>
      <xdr:rowOff>58420</xdr:rowOff>
    </xdr:to>
    <xdr:cxnSp macro="">
      <xdr:nvCxnSpPr>
        <xdr:cNvPr id="306" name="直線コネクタ 305"/>
        <xdr:cNvCxnSpPr/>
      </xdr:nvCxnSpPr>
      <xdr:spPr>
        <a:xfrm>
          <a:off x="16421100" y="588772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65405</xdr:rowOff>
    </xdr:from>
    <xdr:to>
      <xdr:col>82</xdr:col>
      <xdr:colOff>107950</xdr:colOff>
      <xdr:row>38</xdr:row>
      <xdr:rowOff>8255</xdr:rowOff>
    </xdr:to>
    <xdr:cxnSp macro="">
      <xdr:nvCxnSpPr>
        <xdr:cNvPr id="307" name="直線コネクタ 306"/>
        <xdr:cNvCxnSpPr/>
      </xdr:nvCxnSpPr>
      <xdr:spPr>
        <a:xfrm>
          <a:off x="15671800" y="640905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35</xdr:row>
      <xdr:rowOff>120650</xdr:rowOff>
    </xdr:from>
    <xdr:ext cx="758190" cy="254000"/>
    <xdr:sp macro="" textlink="">
      <xdr:nvSpPr>
        <xdr:cNvPr id="308" name="補助費等平均値テキスト"/>
        <xdr:cNvSpPr txBox="1"/>
      </xdr:nvSpPr>
      <xdr:spPr>
        <a:xfrm>
          <a:off x="16576675" y="6121400"/>
          <a:ext cx="7581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103505</xdr:rowOff>
    </xdr:from>
    <xdr:to>
      <xdr:col>82</xdr:col>
      <xdr:colOff>158750</xdr:colOff>
      <xdr:row>37</xdr:row>
      <xdr:rowOff>33655</xdr:rowOff>
    </xdr:to>
    <xdr:sp macro="" textlink="">
      <xdr:nvSpPr>
        <xdr:cNvPr id="309" name="フローチャート: 判断 308"/>
        <xdr:cNvSpPr/>
      </xdr:nvSpPr>
      <xdr:spPr>
        <a:xfrm>
          <a:off x="16459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37</xdr:row>
      <xdr:rowOff>46990</xdr:rowOff>
    </xdr:from>
    <xdr:to>
      <xdr:col>78</xdr:col>
      <xdr:colOff>69850</xdr:colOff>
      <xdr:row>37</xdr:row>
      <xdr:rowOff>65405</xdr:rowOff>
    </xdr:to>
    <xdr:cxnSp macro="">
      <xdr:nvCxnSpPr>
        <xdr:cNvPr id="310" name="直線コネクタ 309"/>
        <xdr:cNvCxnSpPr/>
      </xdr:nvCxnSpPr>
      <xdr:spPr>
        <a:xfrm>
          <a:off x="14776450" y="6390640"/>
          <a:ext cx="8953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90170</xdr:rowOff>
    </xdr:from>
    <xdr:to>
      <xdr:col>78</xdr:col>
      <xdr:colOff>120650</xdr:colOff>
      <xdr:row>37</xdr:row>
      <xdr:rowOff>20320</xdr:rowOff>
    </xdr:to>
    <xdr:sp macro="" textlink="">
      <xdr:nvSpPr>
        <xdr:cNvPr id="311" name="フローチャート: 判断 310"/>
        <xdr:cNvSpPr/>
      </xdr:nvSpPr>
      <xdr:spPr>
        <a:xfrm>
          <a:off x="15621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30480</xdr:rowOff>
    </xdr:from>
    <xdr:ext cx="736600" cy="254000"/>
    <xdr:sp macro="" textlink="">
      <xdr:nvSpPr>
        <xdr:cNvPr id="312" name="テキスト ボックス 311"/>
        <xdr:cNvSpPr txBox="1"/>
      </xdr:nvSpPr>
      <xdr:spPr>
        <a:xfrm>
          <a:off x="15290800" y="603123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46990</xdr:rowOff>
    </xdr:from>
    <xdr:to>
      <xdr:col>73</xdr:col>
      <xdr:colOff>174625</xdr:colOff>
      <xdr:row>37</xdr:row>
      <xdr:rowOff>88265</xdr:rowOff>
    </xdr:to>
    <xdr:cxnSp macro="">
      <xdr:nvCxnSpPr>
        <xdr:cNvPr id="313" name="直線コネクタ 312"/>
        <xdr:cNvCxnSpPr/>
      </xdr:nvCxnSpPr>
      <xdr:spPr>
        <a:xfrm flipV="1">
          <a:off x="13893800" y="6390640"/>
          <a:ext cx="8826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62230</xdr:rowOff>
    </xdr:from>
    <xdr:to>
      <xdr:col>74</xdr:col>
      <xdr:colOff>31750</xdr:colOff>
      <xdr:row>36</xdr:row>
      <xdr:rowOff>163830</xdr:rowOff>
    </xdr:to>
    <xdr:sp macro="" textlink="">
      <xdr:nvSpPr>
        <xdr:cNvPr id="314" name="フローチャート: 判断 313"/>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2540</xdr:rowOff>
    </xdr:from>
    <xdr:ext cx="762000" cy="259080"/>
    <xdr:sp macro="" textlink="">
      <xdr:nvSpPr>
        <xdr:cNvPr id="315" name="テキスト ボックス 314"/>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46990</xdr:rowOff>
    </xdr:from>
    <xdr:to>
      <xdr:col>69</xdr:col>
      <xdr:colOff>92075</xdr:colOff>
      <xdr:row>37</xdr:row>
      <xdr:rowOff>88265</xdr:rowOff>
    </xdr:to>
    <xdr:cxnSp macro="">
      <xdr:nvCxnSpPr>
        <xdr:cNvPr id="316" name="直線コネクタ 315"/>
        <xdr:cNvCxnSpPr/>
      </xdr:nvCxnSpPr>
      <xdr:spPr>
        <a:xfrm>
          <a:off x="13004800" y="63906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44450</xdr:rowOff>
    </xdr:from>
    <xdr:to>
      <xdr:col>69</xdr:col>
      <xdr:colOff>142875</xdr:colOff>
      <xdr:row>36</xdr:row>
      <xdr:rowOff>146050</xdr:rowOff>
    </xdr:to>
    <xdr:sp macro="" textlink="">
      <xdr:nvSpPr>
        <xdr:cNvPr id="317" name="フローチャート: 判断 316"/>
        <xdr:cNvSpPr/>
      </xdr:nvSpPr>
      <xdr:spPr>
        <a:xfrm>
          <a:off x="138430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156210</xdr:rowOff>
    </xdr:from>
    <xdr:ext cx="757555" cy="254000"/>
    <xdr:sp macro="" textlink="">
      <xdr:nvSpPr>
        <xdr:cNvPr id="318" name="テキスト ボックス 317"/>
        <xdr:cNvSpPr txBox="1"/>
      </xdr:nvSpPr>
      <xdr:spPr>
        <a:xfrm>
          <a:off x="13512800" y="598551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39370</xdr:rowOff>
    </xdr:from>
    <xdr:to>
      <xdr:col>65</xdr:col>
      <xdr:colOff>53975</xdr:colOff>
      <xdr:row>36</xdr:row>
      <xdr:rowOff>140970</xdr:rowOff>
    </xdr:to>
    <xdr:sp macro="" textlink="">
      <xdr:nvSpPr>
        <xdr:cNvPr id="319" name="フローチャート: 判断 318"/>
        <xdr:cNvSpPr/>
      </xdr:nvSpPr>
      <xdr:spPr>
        <a:xfrm>
          <a:off x="12954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151130</xdr:rowOff>
    </xdr:from>
    <xdr:ext cx="761365" cy="259080"/>
    <xdr:sp macro="" textlink="">
      <xdr:nvSpPr>
        <xdr:cNvPr id="320" name="テキスト ボックス 319"/>
        <xdr:cNvSpPr txBox="1"/>
      </xdr:nvSpPr>
      <xdr:spPr>
        <a:xfrm>
          <a:off x="12623800" y="5980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1365" cy="259080"/>
    <xdr:sp macro="" textlink="">
      <xdr:nvSpPr>
        <xdr:cNvPr id="321" name="テキスト ボックス 320"/>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2" name="テキスト ボックス 321"/>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3" name="テキスト ボックス 322"/>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1365" cy="259080"/>
    <xdr:sp macro="" textlink="">
      <xdr:nvSpPr>
        <xdr:cNvPr id="324" name="テキスト ボックス 323"/>
        <xdr:cNvSpPr txBox="1"/>
      </xdr:nvSpPr>
      <xdr:spPr>
        <a:xfrm>
          <a:off x="13677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174625</xdr:colOff>
      <xdr:row>44</xdr:row>
      <xdr:rowOff>10160</xdr:rowOff>
    </xdr:from>
    <xdr:ext cx="757555" cy="259080"/>
    <xdr:sp macro="" textlink="">
      <xdr:nvSpPr>
        <xdr:cNvPr id="325" name="テキスト ボックス 324"/>
        <xdr:cNvSpPr txBox="1"/>
      </xdr:nvSpPr>
      <xdr:spPr>
        <a:xfrm>
          <a:off x="127762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128905</xdr:rowOff>
    </xdr:from>
    <xdr:to>
      <xdr:col>82</xdr:col>
      <xdr:colOff>158750</xdr:colOff>
      <xdr:row>38</xdr:row>
      <xdr:rowOff>59055</xdr:rowOff>
    </xdr:to>
    <xdr:sp macro="" textlink="">
      <xdr:nvSpPr>
        <xdr:cNvPr id="326" name="楕円 325"/>
        <xdr:cNvSpPr/>
      </xdr:nvSpPr>
      <xdr:spPr>
        <a:xfrm>
          <a:off x="164592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37</xdr:row>
      <xdr:rowOff>100965</xdr:rowOff>
    </xdr:from>
    <xdr:ext cx="758190" cy="254000"/>
    <xdr:sp macro="" textlink="">
      <xdr:nvSpPr>
        <xdr:cNvPr id="327" name="補助費等該当値テキスト"/>
        <xdr:cNvSpPr txBox="1"/>
      </xdr:nvSpPr>
      <xdr:spPr>
        <a:xfrm>
          <a:off x="16576675" y="6444615"/>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14605</xdr:rowOff>
    </xdr:from>
    <xdr:to>
      <xdr:col>78</xdr:col>
      <xdr:colOff>120650</xdr:colOff>
      <xdr:row>37</xdr:row>
      <xdr:rowOff>116205</xdr:rowOff>
    </xdr:to>
    <xdr:sp macro="" textlink="">
      <xdr:nvSpPr>
        <xdr:cNvPr id="328" name="楕円 327"/>
        <xdr:cNvSpPr/>
      </xdr:nvSpPr>
      <xdr:spPr>
        <a:xfrm>
          <a:off x="156210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100965</xdr:rowOff>
    </xdr:from>
    <xdr:ext cx="736600" cy="254000"/>
    <xdr:sp macro="" textlink="">
      <xdr:nvSpPr>
        <xdr:cNvPr id="329" name="テキスト ボックス 328"/>
        <xdr:cNvSpPr txBox="1"/>
      </xdr:nvSpPr>
      <xdr:spPr>
        <a:xfrm>
          <a:off x="15290800" y="64446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0" name="楕円 329"/>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82550</xdr:rowOff>
    </xdr:from>
    <xdr:ext cx="762000" cy="259080"/>
    <xdr:sp macro="" textlink="">
      <xdr:nvSpPr>
        <xdr:cNvPr id="331" name="テキスト ボックス 330"/>
        <xdr:cNvSpPr txBox="1"/>
      </xdr:nvSpPr>
      <xdr:spPr>
        <a:xfrm>
          <a:off x="14401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37465</xdr:rowOff>
    </xdr:from>
    <xdr:to>
      <xdr:col>69</xdr:col>
      <xdr:colOff>142875</xdr:colOff>
      <xdr:row>37</xdr:row>
      <xdr:rowOff>139065</xdr:rowOff>
    </xdr:to>
    <xdr:sp macro="" textlink="">
      <xdr:nvSpPr>
        <xdr:cNvPr id="332" name="楕円 331"/>
        <xdr:cNvSpPr/>
      </xdr:nvSpPr>
      <xdr:spPr>
        <a:xfrm>
          <a:off x="13843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123825</xdr:rowOff>
    </xdr:from>
    <xdr:ext cx="757555" cy="254000"/>
    <xdr:sp macro="" textlink="">
      <xdr:nvSpPr>
        <xdr:cNvPr id="333" name="テキスト ボックス 332"/>
        <xdr:cNvSpPr txBox="1"/>
      </xdr:nvSpPr>
      <xdr:spPr>
        <a:xfrm>
          <a:off x="13512800" y="646747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4" name="楕円 333"/>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82550</xdr:rowOff>
    </xdr:from>
    <xdr:ext cx="761365" cy="259080"/>
    <xdr:sp macro="" textlink="">
      <xdr:nvSpPr>
        <xdr:cNvPr id="335" name="テキスト ボックス 334"/>
        <xdr:cNvSpPr txBox="1"/>
      </xdr:nvSpPr>
      <xdr:spPr>
        <a:xfrm>
          <a:off x="12623800" y="6426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174625</xdr:colOff>
      <xdr:row>69</xdr:row>
      <xdr:rowOff>44450</xdr:rowOff>
    </xdr:to>
    <xdr:sp macro="" textlink="">
      <xdr:nvSpPr>
        <xdr:cNvPr id="336" name="正方形/長方形 335"/>
        <xdr:cNvSpPr/>
      </xdr:nvSpPr>
      <xdr:spPr>
        <a:xfrm>
          <a:off x="762000" y="11557000"/>
          <a:ext cx="46132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174625</xdr:colOff>
      <xdr:row>67</xdr:row>
      <xdr:rowOff>133350</xdr:rowOff>
    </xdr:from>
    <xdr:to>
      <xdr:col>34</xdr:col>
      <xdr:colOff>120650</xdr:colOff>
      <xdr:row>69</xdr:row>
      <xdr:rowOff>44450</xdr:rowOff>
    </xdr:to>
    <xdr:sp macro="" textlink="">
      <xdr:nvSpPr>
        <xdr:cNvPr id="337" name="正方形/長方形 336"/>
        <xdr:cNvSpPr/>
      </xdr:nvSpPr>
      <xdr:spPr>
        <a:xfrm>
          <a:off x="5375275" y="11620500"/>
          <a:ext cx="15462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68</xdr:row>
      <xdr:rowOff>152400</xdr:rowOff>
    </xdr:from>
    <xdr:to>
      <xdr:col>34</xdr:col>
      <xdr:colOff>120650</xdr:colOff>
      <xdr:row>70</xdr:row>
      <xdr:rowOff>63500</xdr:rowOff>
    </xdr:to>
    <xdr:sp macro="" textlink="">
      <xdr:nvSpPr>
        <xdr:cNvPr id="338" name="正方形/長方形 337"/>
        <xdr:cNvSpPr/>
      </xdr:nvSpPr>
      <xdr:spPr>
        <a:xfrm>
          <a:off x="5375275" y="11811000"/>
          <a:ext cx="15462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174625</xdr:colOff>
      <xdr:row>84</xdr:row>
      <xdr:rowOff>12700</xdr:rowOff>
    </xdr:to>
    <xdr:sp macro="" textlink="">
      <xdr:nvSpPr>
        <xdr:cNvPr id="343" name="正方形/長方形 342"/>
        <xdr:cNvSpPr/>
      </xdr:nvSpPr>
      <xdr:spPr>
        <a:xfrm>
          <a:off x="762000" y="12128500"/>
          <a:ext cx="4613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70</xdr:row>
      <xdr:rowOff>127000</xdr:rowOff>
    </xdr:from>
    <xdr:to>
      <xdr:col>47</xdr:col>
      <xdr:colOff>174625</xdr:colOff>
      <xdr:row>72</xdr:row>
      <xdr:rowOff>38100</xdr:rowOff>
    </xdr:to>
    <xdr:sp macro="" textlink="">
      <xdr:nvSpPr>
        <xdr:cNvPr id="345" name="正方形/長方形 344"/>
        <xdr:cNvSpPr/>
      </xdr:nvSpPr>
      <xdr:spPr>
        <a:xfrm>
          <a:off x="5775325" y="12128500"/>
          <a:ext cx="3800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臨時財政対策債償還費などの増加要因はあったものの、旧地域総合整備事業債の償還費が減少したこと伴い、前年度比で</a:t>
          </a:r>
          <a:r>
            <a:rPr kumimoji="1" lang="en-US" altLang="ja-JP" sz="1300">
              <a:latin typeface="ＭＳ Ｐゴシック"/>
              <a:ea typeface="ＭＳ Ｐゴシック"/>
            </a:rPr>
            <a:t>0.8</a:t>
          </a:r>
          <a:r>
            <a:rPr kumimoji="1" lang="ja-JP" altLang="en-US" sz="1300">
              <a:latin typeface="ＭＳ Ｐゴシック"/>
              <a:ea typeface="ＭＳ Ｐゴシック"/>
            </a:rPr>
            <a:t>ポイントの減少となった。　　　　</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引き続き、市債発行の抑制などにより、数値の改善に努める。</a:t>
          </a:r>
        </a:p>
      </xdr:txBody>
    </xdr:sp>
    <xdr:clientData/>
  </xdr:twoCellAnchor>
  <xdr:oneCellAnchor>
    <xdr:from>
      <xdr:col>3</xdr:col>
      <xdr:colOff>123825</xdr:colOff>
      <xdr:row>69</xdr:row>
      <xdr:rowOff>107950</xdr:rowOff>
    </xdr:from>
    <xdr:ext cx="293370" cy="225425"/>
    <xdr:sp macro="" textlink="">
      <xdr:nvSpPr>
        <xdr:cNvPr id="347" name="テキスト ボックス 346"/>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174625</xdr:colOff>
      <xdr:row>84</xdr:row>
      <xdr:rowOff>12700</xdr:rowOff>
    </xdr:to>
    <xdr:cxnSp macro="">
      <xdr:nvCxnSpPr>
        <xdr:cNvPr id="348" name="直線コネクタ 347"/>
        <xdr:cNvCxnSpPr/>
      </xdr:nvCxnSpPr>
      <xdr:spPr>
        <a:xfrm>
          <a:off x="762000" y="144145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49" name="テキスト ボックス 348"/>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174625</xdr:colOff>
      <xdr:row>81</xdr:row>
      <xdr:rowOff>69850</xdr:rowOff>
    </xdr:to>
    <xdr:cxnSp macro="">
      <xdr:nvCxnSpPr>
        <xdr:cNvPr id="350" name="直線コネクタ 349"/>
        <xdr:cNvCxnSpPr/>
      </xdr:nvCxnSpPr>
      <xdr:spPr>
        <a:xfrm>
          <a:off x="762000" y="139573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920" cy="254000"/>
    <xdr:sp macro="" textlink="">
      <xdr:nvSpPr>
        <xdr:cNvPr id="351" name="テキスト ボックス 350"/>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174625</xdr:colOff>
      <xdr:row>78</xdr:row>
      <xdr:rowOff>127000</xdr:rowOff>
    </xdr:to>
    <xdr:cxnSp macro="">
      <xdr:nvCxnSpPr>
        <xdr:cNvPr id="352" name="直線コネクタ 351"/>
        <xdr:cNvCxnSpPr/>
      </xdr:nvCxnSpPr>
      <xdr:spPr>
        <a:xfrm>
          <a:off x="762000" y="135001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920" cy="254000"/>
    <xdr:sp macro="" textlink="">
      <xdr:nvSpPr>
        <xdr:cNvPr id="353" name="テキスト ボックス 352"/>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174625</xdr:colOff>
      <xdr:row>76</xdr:row>
      <xdr:rowOff>12700</xdr:rowOff>
    </xdr:to>
    <xdr:cxnSp macro="">
      <xdr:nvCxnSpPr>
        <xdr:cNvPr id="354" name="直線コネクタ 353"/>
        <xdr:cNvCxnSpPr/>
      </xdr:nvCxnSpPr>
      <xdr:spPr>
        <a:xfrm>
          <a:off x="762000" y="130429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920" cy="254000"/>
    <xdr:sp macro="" textlink="">
      <xdr:nvSpPr>
        <xdr:cNvPr id="355" name="テキスト ボックス 354"/>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174625</xdr:colOff>
      <xdr:row>73</xdr:row>
      <xdr:rowOff>69850</xdr:rowOff>
    </xdr:to>
    <xdr:cxnSp macro="">
      <xdr:nvCxnSpPr>
        <xdr:cNvPr id="356" name="直線コネクタ 355"/>
        <xdr:cNvCxnSpPr/>
      </xdr:nvCxnSpPr>
      <xdr:spPr>
        <a:xfrm>
          <a:off x="762000" y="125857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920" cy="254000"/>
    <xdr:sp macro="" textlink="">
      <xdr:nvSpPr>
        <xdr:cNvPr id="357" name="テキスト ボックス 356"/>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174625</xdr:colOff>
      <xdr:row>70</xdr:row>
      <xdr:rowOff>127000</xdr:rowOff>
    </xdr:to>
    <xdr:cxnSp macro="">
      <xdr:nvCxnSpPr>
        <xdr:cNvPr id="358" name="直線コネクタ 357"/>
        <xdr:cNvCxnSpPr/>
      </xdr:nvCxnSpPr>
      <xdr:spPr>
        <a:xfrm>
          <a:off x="762000" y="121285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174625</xdr:colOff>
      <xdr:row>84</xdr:row>
      <xdr:rowOff>12700</xdr:rowOff>
    </xdr:to>
    <xdr:sp macro="" textlink="">
      <xdr:nvSpPr>
        <xdr:cNvPr id="359" name="公債費グラフ枠"/>
        <xdr:cNvSpPr/>
      </xdr:nvSpPr>
      <xdr:spPr>
        <a:xfrm>
          <a:off x="762000" y="12128500"/>
          <a:ext cx="4613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132080</xdr:rowOff>
    </xdr:from>
    <xdr:to>
      <xdr:col>24</xdr:col>
      <xdr:colOff>25400</xdr:colOff>
      <xdr:row>80</xdr:row>
      <xdr:rowOff>17780</xdr:rowOff>
    </xdr:to>
    <xdr:cxnSp macro="">
      <xdr:nvCxnSpPr>
        <xdr:cNvPr id="360" name="直線コネクタ 359"/>
        <xdr:cNvCxnSpPr/>
      </xdr:nvCxnSpPr>
      <xdr:spPr>
        <a:xfrm flipV="1">
          <a:off x="4826000" y="1281938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160655</xdr:rowOff>
    </xdr:from>
    <xdr:ext cx="762000" cy="259080"/>
    <xdr:sp macro="" textlink="">
      <xdr:nvSpPr>
        <xdr:cNvPr id="361" name="公債費最小値テキスト"/>
        <xdr:cNvSpPr txBox="1"/>
      </xdr:nvSpPr>
      <xdr:spPr>
        <a:xfrm>
          <a:off x="49149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17780</xdr:rowOff>
    </xdr:from>
    <xdr:to>
      <xdr:col>24</xdr:col>
      <xdr:colOff>114300</xdr:colOff>
      <xdr:row>80</xdr:row>
      <xdr:rowOff>17780</xdr:rowOff>
    </xdr:to>
    <xdr:cxnSp macro="">
      <xdr:nvCxnSpPr>
        <xdr:cNvPr id="362" name="直線コネクタ 361"/>
        <xdr:cNvCxnSpPr/>
      </xdr:nvCxnSpPr>
      <xdr:spPr>
        <a:xfrm>
          <a:off x="4737100" y="1373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46355</xdr:rowOff>
    </xdr:from>
    <xdr:ext cx="762000" cy="259080"/>
    <xdr:sp macro="" textlink="">
      <xdr:nvSpPr>
        <xdr:cNvPr id="363" name="公債費最大値テキスト"/>
        <xdr:cNvSpPr txBox="1"/>
      </xdr:nvSpPr>
      <xdr:spPr>
        <a:xfrm>
          <a:off x="4914900" y="1256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132080</xdr:rowOff>
    </xdr:from>
    <xdr:to>
      <xdr:col>24</xdr:col>
      <xdr:colOff>114300</xdr:colOff>
      <xdr:row>74</xdr:row>
      <xdr:rowOff>132080</xdr:rowOff>
    </xdr:to>
    <xdr:cxnSp macro="">
      <xdr:nvCxnSpPr>
        <xdr:cNvPr id="364" name="直線コネクタ 363"/>
        <xdr:cNvCxnSpPr/>
      </xdr:nvCxnSpPr>
      <xdr:spPr>
        <a:xfrm>
          <a:off x="4737100" y="1281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77</xdr:row>
      <xdr:rowOff>6350</xdr:rowOff>
    </xdr:from>
    <xdr:to>
      <xdr:col>24</xdr:col>
      <xdr:colOff>25400</xdr:colOff>
      <xdr:row>77</xdr:row>
      <xdr:rowOff>42545</xdr:rowOff>
    </xdr:to>
    <xdr:cxnSp macro="">
      <xdr:nvCxnSpPr>
        <xdr:cNvPr id="365" name="直線コネクタ 364"/>
        <xdr:cNvCxnSpPr/>
      </xdr:nvCxnSpPr>
      <xdr:spPr>
        <a:xfrm flipV="1">
          <a:off x="3975100" y="13208000"/>
          <a:ext cx="8509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167005</xdr:rowOff>
    </xdr:from>
    <xdr:ext cx="762000" cy="254000"/>
    <xdr:sp macro="" textlink="">
      <xdr:nvSpPr>
        <xdr:cNvPr id="366" name="公債費平均値テキスト"/>
        <xdr:cNvSpPr txBox="1"/>
      </xdr:nvSpPr>
      <xdr:spPr>
        <a:xfrm>
          <a:off x="4914900" y="1319720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23495</xdr:rowOff>
    </xdr:from>
    <xdr:to>
      <xdr:col>24</xdr:col>
      <xdr:colOff>76200</xdr:colOff>
      <xdr:row>77</xdr:row>
      <xdr:rowOff>125095</xdr:rowOff>
    </xdr:to>
    <xdr:sp macro="" textlink="">
      <xdr:nvSpPr>
        <xdr:cNvPr id="367" name="フローチャート: 判断 366"/>
        <xdr:cNvSpPr/>
      </xdr:nvSpPr>
      <xdr:spPr>
        <a:xfrm>
          <a:off x="4775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42545</xdr:rowOff>
    </xdr:from>
    <xdr:to>
      <xdr:col>19</xdr:col>
      <xdr:colOff>174625</xdr:colOff>
      <xdr:row>77</xdr:row>
      <xdr:rowOff>83820</xdr:rowOff>
    </xdr:to>
    <xdr:cxnSp macro="">
      <xdr:nvCxnSpPr>
        <xdr:cNvPr id="368" name="直線コネクタ 367"/>
        <xdr:cNvCxnSpPr/>
      </xdr:nvCxnSpPr>
      <xdr:spPr>
        <a:xfrm flipV="1">
          <a:off x="3098800" y="13244195"/>
          <a:ext cx="8763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23495</xdr:rowOff>
    </xdr:from>
    <xdr:to>
      <xdr:col>20</xdr:col>
      <xdr:colOff>38100</xdr:colOff>
      <xdr:row>77</xdr:row>
      <xdr:rowOff>125095</xdr:rowOff>
    </xdr:to>
    <xdr:sp macro="" textlink="">
      <xdr:nvSpPr>
        <xdr:cNvPr id="369" name="フローチャート: 判断 368"/>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109855</xdr:rowOff>
    </xdr:from>
    <xdr:ext cx="731520" cy="254000"/>
    <xdr:sp macro="" textlink="">
      <xdr:nvSpPr>
        <xdr:cNvPr id="370" name="テキスト ボックス 369"/>
        <xdr:cNvSpPr txBox="1"/>
      </xdr:nvSpPr>
      <xdr:spPr>
        <a:xfrm>
          <a:off x="3606800" y="1331150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83820</xdr:rowOff>
    </xdr:from>
    <xdr:to>
      <xdr:col>15</xdr:col>
      <xdr:colOff>98425</xdr:colOff>
      <xdr:row>77</xdr:row>
      <xdr:rowOff>106680</xdr:rowOff>
    </xdr:to>
    <xdr:cxnSp macro="">
      <xdr:nvCxnSpPr>
        <xdr:cNvPr id="371" name="直線コネクタ 370"/>
        <xdr:cNvCxnSpPr/>
      </xdr:nvCxnSpPr>
      <xdr:spPr>
        <a:xfrm flipV="1">
          <a:off x="2209800" y="132854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33020</xdr:rowOff>
    </xdr:from>
    <xdr:to>
      <xdr:col>15</xdr:col>
      <xdr:colOff>149225</xdr:colOff>
      <xdr:row>77</xdr:row>
      <xdr:rowOff>134620</xdr:rowOff>
    </xdr:to>
    <xdr:sp macro="" textlink="">
      <xdr:nvSpPr>
        <xdr:cNvPr id="372" name="フローチャート: 判断 371"/>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144780</xdr:rowOff>
    </xdr:from>
    <xdr:ext cx="761365" cy="254000"/>
    <xdr:sp macro="" textlink="">
      <xdr:nvSpPr>
        <xdr:cNvPr id="373" name="テキスト ボックス 372"/>
        <xdr:cNvSpPr txBox="1"/>
      </xdr:nvSpPr>
      <xdr:spPr>
        <a:xfrm>
          <a:off x="2717800" y="1300353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106680</xdr:rowOff>
    </xdr:from>
    <xdr:to>
      <xdr:col>11</xdr:col>
      <xdr:colOff>9525</xdr:colOff>
      <xdr:row>77</xdr:row>
      <xdr:rowOff>115570</xdr:rowOff>
    </xdr:to>
    <xdr:cxnSp macro="">
      <xdr:nvCxnSpPr>
        <xdr:cNvPr id="374" name="直線コネクタ 373"/>
        <xdr:cNvCxnSpPr/>
      </xdr:nvCxnSpPr>
      <xdr:spPr>
        <a:xfrm flipV="1">
          <a:off x="1320800" y="133083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50800</xdr:rowOff>
    </xdr:from>
    <xdr:to>
      <xdr:col>11</xdr:col>
      <xdr:colOff>60325</xdr:colOff>
      <xdr:row>77</xdr:row>
      <xdr:rowOff>152400</xdr:rowOff>
    </xdr:to>
    <xdr:sp macro="" textlink="">
      <xdr:nvSpPr>
        <xdr:cNvPr id="375" name="フローチャート: 判断 374"/>
        <xdr:cNvSpPr/>
      </xdr:nvSpPr>
      <xdr:spPr>
        <a:xfrm>
          <a:off x="21590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162560</xdr:rowOff>
    </xdr:from>
    <xdr:ext cx="756920" cy="259080"/>
    <xdr:sp macro="" textlink="">
      <xdr:nvSpPr>
        <xdr:cNvPr id="376" name="テキスト ボックス 375"/>
        <xdr:cNvSpPr txBox="1"/>
      </xdr:nvSpPr>
      <xdr:spPr>
        <a:xfrm>
          <a:off x="1828800" y="130213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5080</xdr:rowOff>
    </xdr:from>
    <xdr:ext cx="756920" cy="259080"/>
    <xdr:sp macro="" textlink="">
      <xdr:nvSpPr>
        <xdr:cNvPr id="378" name="テキスト ボックス 377"/>
        <xdr:cNvSpPr txBox="1"/>
      </xdr:nvSpPr>
      <xdr:spPr>
        <a:xfrm>
          <a:off x="939800" y="130352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9080"/>
    <xdr:sp macro="" textlink="">
      <xdr:nvSpPr>
        <xdr:cNvPr id="380" name="テキスト ボックス 379"/>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1" name="テキスト ボックス 380"/>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174625</xdr:colOff>
      <xdr:row>84</xdr:row>
      <xdr:rowOff>10160</xdr:rowOff>
    </xdr:from>
    <xdr:ext cx="758190" cy="259080"/>
    <xdr:sp macro="" textlink="">
      <xdr:nvSpPr>
        <xdr:cNvPr id="382" name="テキスト ボックス 381"/>
        <xdr:cNvSpPr txBox="1"/>
      </xdr:nvSpPr>
      <xdr:spPr>
        <a:xfrm>
          <a:off x="197485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126365</xdr:rowOff>
    </xdr:from>
    <xdr:to>
      <xdr:col>24</xdr:col>
      <xdr:colOff>76200</xdr:colOff>
      <xdr:row>77</xdr:row>
      <xdr:rowOff>56515</xdr:rowOff>
    </xdr:to>
    <xdr:sp macro="" textlink="">
      <xdr:nvSpPr>
        <xdr:cNvPr id="384" name="楕円 383"/>
        <xdr:cNvSpPr/>
      </xdr:nvSpPr>
      <xdr:spPr>
        <a:xfrm>
          <a:off x="47752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143510</xdr:rowOff>
    </xdr:from>
    <xdr:ext cx="762000" cy="254000"/>
    <xdr:sp macro="" textlink="">
      <xdr:nvSpPr>
        <xdr:cNvPr id="385" name="公債費該当値テキスト"/>
        <xdr:cNvSpPr txBox="1"/>
      </xdr:nvSpPr>
      <xdr:spPr>
        <a:xfrm>
          <a:off x="4914900" y="13002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163195</xdr:rowOff>
    </xdr:from>
    <xdr:to>
      <xdr:col>20</xdr:col>
      <xdr:colOff>38100</xdr:colOff>
      <xdr:row>77</xdr:row>
      <xdr:rowOff>93345</xdr:rowOff>
    </xdr:to>
    <xdr:sp macro="" textlink="">
      <xdr:nvSpPr>
        <xdr:cNvPr id="386" name="楕円 385"/>
        <xdr:cNvSpPr/>
      </xdr:nvSpPr>
      <xdr:spPr>
        <a:xfrm>
          <a:off x="3937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103505</xdr:rowOff>
    </xdr:from>
    <xdr:ext cx="731520" cy="259080"/>
    <xdr:sp macro="" textlink="">
      <xdr:nvSpPr>
        <xdr:cNvPr id="387" name="テキスト ボックス 386"/>
        <xdr:cNvSpPr txBox="1"/>
      </xdr:nvSpPr>
      <xdr:spPr>
        <a:xfrm>
          <a:off x="3606800" y="1296225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33020</xdr:rowOff>
    </xdr:from>
    <xdr:to>
      <xdr:col>15</xdr:col>
      <xdr:colOff>149225</xdr:colOff>
      <xdr:row>77</xdr:row>
      <xdr:rowOff>134620</xdr:rowOff>
    </xdr:to>
    <xdr:sp macro="" textlink="">
      <xdr:nvSpPr>
        <xdr:cNvPr id="388" name="楕円 387"/>
        <xdr:cNvSpPr/>
      </xdr:nvSpPr>
      <xdr:spPr>
        <a:xfrm>
          <a:off x="3048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119380</xdr:rowOff>
    </xdr:from>
    <xdr:ext cx="761365" cy="259080"/>
    <xdr:sp macro="" textlink="">
      <xdr:nvSpPr>
        <xdr:cNvPr id="389" name="テキスト ボックス 388"/>
        <xdr:cNvSpPr txBox="1"/>
      </xdr:nvSpPr>
      <xdr:spPr>
        <a:xfrm>
          <a:off x="2717800" y="13321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55880</xdr:rowOff>
    </xdr:from>
    <xdr:to>
      <xdr:col>11</xdr:col>
      <xdr:colOff>60325</xdr:colOff>
      <xdr:row>77</xdr:row>
      <xdr:rowOff>157480</xdr:rowOff>
    </xdr:to>
    <xdr:sp macro="" textlink="">
      <xdr:nvSpPr>
        <xdr:cNvPr id="390" name="楕円 389"/>
        <xdr:cNvSpPr/>
      </xdr:nvSpPr>
      <xdr:spPr>
        <a:xfrm>
          <a:off x="21590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142240</xdr:rowOff>
    </xdr:from>
    <xdr:ext cx="756920" cy="259080"/>
    <xdr:sp macro="" textlink="">
      <xdr:nvSpPr>
        <xdr:cNvPr id="391" name="テキスト ボックス 390"/>
        <xdr:cNvSpPr txBox="1"/>
      </xdr:nvSpPr>
      <xdr:spPr>
        <a:xfrm>
          <a:off x="1828800" y="133438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2" name="楕円 391"/>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151130</xdr:rowOff>
    </xdr:from>
    <xdr:ext cx="756920" cy="259080"/>
    <xdr:sp macro="" textlink="">
      <xdr:nvSpPr>
        <xdr:cNvPr id="393" name="テキスト ボックス 392"/>
        <xdr:cNvSpPr txBox="1"/>
      </xdr:nvSpPr>
      <xdr:spPr>
        <a:xfrm>
          <a:off x="939800" y="133527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67</xdr:row>
      <xdr:rowOff>133350</xdr:rowOff>
    </xdr:from>
    <xdr:to>
      <xdr:col>109</xdr:col>
      <xdr:colOff>104775</xdr:colOff>
      <xdr:row>69</xdr:row>
      <xdr:rowOff>44450</xdr:rowOff>
    </xdr:to>
    <xdr:sp macro="" textlink="">
      <xdr:nvSpPr>
        <xdr:cNvPr id="399" name="正方形/長方形 398"/>
        <xdr:cNvSpPr/>
      </xdr:nvSpPr>
      <xdr:spPr>
        <a:xfrm>
          <a:off x="20377150" y="11620500"/>
          <a:ext cx="15303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174625</xdr:colOff>
      <xdr:row>68</xdr:row>
      <xdr:rowOff>152400</xdr:rowOff>
    </xdr:from>
    <xdr:to>
      <xdr:col>109</xdr:col>
      <xdr:colOff>104775</xdr:colOff>
      <xdr:row>70</xdr:row>
      <xdr:rowOff>63500</xdr:rowOff>
    </xdr:to>
    <xdr:sp macro="" textlink="">
      <xdr:nvSpPr>
        <xdr:cNvPr id="400" name="正方形/長方形 399"/>
        <xdr:cNvSpPr/>
      </xdr:nvSpPr>
      <xdr:spPr>
        <a:xfrm>
          <a:off x="20377150" y="11811000"/>
          <a:ext cx="15303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70</xdr:row>
      <xdr:rowOff>127000</xdr:rowOff>
    </xdr:from>
    <xdr:to>
      <xdr:col>113</xdr:col>
      <xdr:colOff>130175</xdr:colOff>
      <xdr:row>84</xdr:row>
      <xdr:rowOff>12700</xdr:rowOff>
    </xdr:to>
    <xdr:sp macro="" textlink="">
      <xdr:nvSpPr>
        <xdr:cNvPr id="402" name="正方形/長方形 401"/>
        <xdr:cNvSpPr/>
      </xdr:nvSpPr>
      <xdr:spPr>
        <a:xfrm>
          <a:off x="17376775" y="12128500"/>
          <a:ext cx="53562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174625</xdr:colOff>
      <xdr:row>83</xdr:row>
      <xdr:rowOff>120650</xdr:rowOff>
    </xdr:to>
    <xdr:sp macro="" textlink="" fLocksText="0">
      <xdr:nvSpPr>
        <xdr:cNvPr id="404" name="テキスト ボックス 403"/>
        <xdr:cNvSpPr txBox="1"/>
      </xdr:nvSpPr>
      <xdr:spPr>
        <a:xfrm>
          <a:off x="17500600" y="12446000"/>
          <a:ext cx="5076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で1.0ポイントの減少となったものの、類似団体と比較して依然として高い水準である。これは人件費が低い水準で推移している一方、補助費等や扶助費、物件費が高い水準で推移していることなどによるためである。</a:t>
          </a:r>
        </a:p>
        <a:p>
          <a:r>
            <a:rPr kumimoji="1" lang="ja-JP" altLang="en-US" sz="1300">
              <a:latin typeface="ＭＳ Ｐゴシック"/>
              <a:ea typeface="ＭＳ Ｐゴシック"/>
            </a:rPr>
            <a:t>　歳出削減に対する取組を進め、数値の改善に努めていく。</a:t>
          </a:r>
        </a:p>
      </xdr:txBody>
    </xdr:sp>
    <xdr:clientData/>
  </xdr:twoCellAnchor>
  <xdr:oneCellAnchor>
    <xdr:from>
      <xdr:col>62</xdr:col>
      <xdr:colOff>6350</xdr:colOff>
      <xdr:row>69</xdr:row>
      <xdr:rowOff>107950</xdr:rowOff>
    </xdr:from>
    <xdr:ext cx="293370" cy="225425"/>
    <xdr:sp macro="" textlink="">
      <xdr:nvSpPr>
        <xdr:cNvPr id="405" name="テキスト ボックス 404"/>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000"/>
    <xdr:sp macro="" textlink="">
      <xdr:nvSpPr>
        <xdr:cNvPr id="407" name="テキスト ボックス 406"/>
        <xdr:cNvSpPr txBox="1"/>
      </xdr:nvSpPr>
      <xdr:spPr>
        <a:xfrm>
          <a:off x="11938000" y="14272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3555" cy="254000"/>
    <xdr:sp macro="" textlink="">
      <xdr:nvSpPr>
        <xdr:cNvPr id="409" name="テキスト ボックス 408"/>
        <xdr:cNvSpPr txBox="1"/>
      </xdr:nvSpPr>
      <xdr:spPr>
        <a:xfrm>
          <a:off x="11938000" y="138150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3555" cy="254000"/>
    <xdr:sp macro="" textlink="">
      <xdr:nvSpPr>
        <xdr:cNvPr id="411" name="テキスト ボックス 410"/>
        <xdr:cNvSpPr txBox="1"/>
      </xdr:nvSpPr>
      <xdr:spPr>
        <a:xfrm>
          <a:off x="11938000" y="133578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3555" cy="254000"/>
    <xdr:sp macro="" textlink="">
      <xdr:nvSpPr>
        <xdr:cNvPr id="413" name="テキスト ボックス 412"/>
        <xdr:cNvSpPr txBox="1"/>
      </xdr:nvSpPr>
      <xdr:spPr>
        <a:xfrm>
          <a:off x="11938000" y="129006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3555" cy="254000"/>
    <xdr:sp macro="" textlink="">
      <xdr:nvSpPr>
        <xdr:cNvPr id="415" name="テキスト ボックス 414"/>
        <xdr:cNvSpPr txBox="1"/>
      </xdr:nvSpPr>
      <xdr:spPr>
        <a:xfrm>
          <a:off x="11938000" y="124434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000"/>
    <xdr:sp macro="" textlink="">
      <xdr:nvSpPr>
        <xdr:cNvPr id="417" name="テキスト ボックス 416"/>
        <xdr:cNvSpPr txBox="1"/>
      </xdr:nvSpPr>
      <xdr:spPr>
        <a:xfrm>
          <a:off x="11938000" y="11986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10160</xdr:rowOff>
    </xdr:to>
    <xdr:cxnSp macro="">
      <xdr:nvCxnSpPr>
        <xdr:cNvPr id="419" name="直線コネクタ 418"/>
        <xdr:cNvCxnSpPr/>
      </xdr:nvCxnSpPr>
      <xdr:spPr>
        <a:xfrm flipV="1">
          <a:off x="16510000" y="1281430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80</xdr:row>
      <xdr:rowOff>153670</xdr:rowOff>
    </xdr:from>
    <xdr:ext cx="758190" cy="259080"/>
    <xdr:sp macro="" textlink="">
      <xdr:nvSpPr>
        <xdr:cNvPr id="420" name="公債費以外最小値テキスト"/>
        <xdr:cNvSpPr txBox="1"/>
      </xdr:nvSpPr>
      <xdr:spPr>
        <a:xfrm>
          <a:off x="16576675" y="138696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10160</xdr:rowOff>
    </xdr:from>
    <xdr:to>
      <xdr:col>82</xdr:col>
      <xdr:colOff>174625</xdr:colOff>
      <xdr:row>81</xdr:row>
      <xdr:rowOff>10160</xdr:rowOff>
    </xdr:to>
    <xdr:cxnSp macro="">
      <xdr:nvCxnSpPr>
        <xdr:cNvPr id="421" name="直線コネクタ 420"/>
        <xdr:cNvCxnSpPr/>
      </xdr:nvCxnSpPr>
      <xdr:spPr>
        <a:xfrm>
          <a:off x="16421100" y="1389761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73</xdr:row>
      <xdr:rowOff>41910</xdr:rowOff>
    </xdr:from>
    <xdr:ext cx="758190" cy="254000"/>
    <xdr:sp macro="" textlink="">
      <xdr:nvSpPr>
        <xdr:cNvPr id="422" name="公債費以外最大値テキスト"/>
        <xdr:cNvSpPr txBox="1"/>
      </xdr:nvSpPr>
      <xdr:spPr>
        <a:xfrm>
          <a:off x="16576675" y="12557760"/>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174625</xdr:colOff>
      <xdr:row>74</xdr:row>
      <xdr:rowOff>127000</xdr:rowOff>
    </xdr:to>
    <xdr:cxnSp macro="">
      <xdr:nvCxnSpPr>
        <xdr:cNvPr id="423" name="直線コネクタ 422"/>
        <xdr:cNvCxnSpPr/>
      </xdr:nvCxnSpPr>
      <xdr:spPr>
        <a:xfrm>
          <a:off x="16421100" y="128143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133985</xdr:rowOff>
    </xdr:from>
    <xdr:to>
      <xdr:col>82</xdr:col>
      <xdr:colOff>107950</xdr:colOff>
      <xdr:row>80</xdr:row>
      <xdr:rowOff>8255</xdr:rowOff>
    </xdr:to>
    <xdr:cxnSp macro="">
      <xdr:nvCxnSpPr>
        <xdr:cNvPr id="424" name="直線コネクタ 423"/>
        <xdr:cNvCxnSpPr/>
      </xdr:nvCxnSpPr>
      <xdr:spPr>
        <a:xfrm flipV="1">
          <a:off x="15671800" y="1367853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77</xdr:row>
      <xdr:rowOff>19685</xdr:rowOff>
    </xdr:from>
    <xdr:ext cx="758190" cy="254000"/>
    <xdr:sp macro="" textlink="">
      <xdr:nvSpPr>
        <xdr:cNvPr id="425" name="公債費以外平均値テキスト"/>
        <xdr:cNvSpPr txBox="1"/>
      </xdr:nvSpPr>
      <xdr:spPr>
        <a:xfrm>
          <a:off x="16576675" y="13221335"/>
          <a:ext cx="7581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3175</xdr:rowOff>
    </xdr:from>
    <xdr:to>
      <xdr:col>82</xdr:col>
      <xdr:colOff>158750</xdr:colOff>
      <xdr:row>78</xdr:row>
      <xdr:rowOff>104775</xdr:rowOff>
    </xdr:to>
    <xdr:sp macro="" textlink="">
      <xdr:nvSpPr>
        <xdr:cNvPr id="426" name="フローチャート: 判断 425"/>
        <xdr:cNvSpPr/>
      </xdr:nvSpPr>
      <xdr:spPr>
        <a:xfrm>
          <a:off x="164592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79</xdr:row>
      <xdr:rowOff>106680</xdr:rowOff>
    </xdr:from>
    <xdr:to>
      <xdr:col>78</xdr:col>
      <xdr:colOff>69850</xdr:colOff>
      <xdr:row>80</xdr:row>
      <xdr:rowOff>8255</xdr:rowOff>
    </xdr:to>
    <xdr:cxnSp macro="">
      <xdr:nvCxnSpPr>
        <xdr:cNvPr id="427" name="直線コネクタ 426"/>
        <xdr:cNvCxnSpPr/>
      </xdr:nvCxnSpPr>
      <xdr:spPr>
        <a:xfrm>
          <a:off x="14776450" y="13651230"/>
          <a:ext cx="89535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21590</xdr:rowOff>
    </xdr:from>
    <xdr:to>
      <xdr:col>78</xdr:col>
      <xdr:colOff>120650</xdr:colOff>
      <xdr:row>78</xdr:row>
      <xdr:rowOff>123190</xdr:rowOff>
    </xdr:to>
    <xdr:sp macro="" textlink="">
      <xdr:nvSpPr>
        <xdr:cNvPr id="428" name="フローチャート: 判断 427"/>
        <xdr:cNvSpPr/>
      </xdr:nvSpPr>
      <xdr:spPr>
        <a:xfrm>
          <a:off x="15621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133350</xdr:rowOff>
    </xdr:from>
    <xdr:ext cx="736600" cy="254000"/>
    <xdr:sp macro="" textlink="">
      <xdr:nvSpPr>
        <xdr:cNvPr id="429" name="テキスト ボックス 428"/>
        <xdr:cNvSpPr txBox="1"/>
      </xdr:nvSpPr>
      <xdr:spPr>
        <a:xfrm>
          <a:off x="15290800" y="131635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97790</xdr:rowOff>
    </xdr:from>
    <xdr:to>
      <xdr:col>73</xdr:col>
      <xdr:colOff>174625</xdr:colOff>
      <xdr:row>79</xdr:row>
      <xdr:rowOff>106680</xdr:rowOff>
    </xdr:to>
    <xdr:cxnSp macro="">
      <xdr:nvCxnSpPr>
        <xdr:cNvPr id="430" name="直線コネクタ 429"/>
        <xdr:cNvCxnSpPr/>
      </xdr:nvCxnSpPr>
      <xdr:spPr>
        <a:xfrm>
          <a:off x="13893800" y="13642340"/>
          <a:ext cx="8826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3175</xdr:rowOff>
    </xdr:from>
    <xdr:to>
      <xdr:col>74</xdr:col>
      <xdr:colOff>31750</xdr:colOff>
      <xdr:row>78</xdr:row>
      <xdr:rowOff>104775</xdr:rowOff>
    </xdr:to>
    <xdr:sp macro="" textlink="">
      <xdr:nvSpPr>
        <xdr:cNvPr id="431" name="フローチャート: 判断 430"/>
        <xdr:cNvSpPr/>
      </xdr:nvSpPr>
      <xdr:spPr>
        <a:xfrm>
          <a:off x="14732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114935</xdr:rowOff>
    </xdr:from>
    <xdr:ext cx="762000" cy="259080"/>
    <xdr:sp macro="" textlink="">
      <xdr:nvSpPr>
        <xdr:cNvPr id="432" name="テキスト ボックス 431"/>
        <xdr:cNvSpPr txBox="1"/>
      </xdr:nvSpPr>
      <xdr:spPr>
        <a:xfrm>
          <a:off x="14401800" y="13145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83820</xdr:rowOff>
    </xdr:from>
    <xdr:to>
      <xdr:col>69</xdr:col>
      <xdr:colOff>92075</xdr:colOff>
      <xdr:row>79</xdr:row>
      <xdr:rowOff>97790</xdr:rowOff>
    </xdr:to>
    <xdr:cxnSp macro="">
      <xdr:nvCxnSpPr>
        <xdr:cNvPr id="433" name="直線コネクタ 432"/>
        <xdr:cNvCxnSpPr/>
      </xdr:nvCxnSpPr>
      <xdr:spPr>
        <a:xfrm>
          <a:off x="13004800" y="136283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170180</xdr:rowOff>
    </xdr:from>
    <xdr:to>
      <xdr:col>69</xdr:col>
      <xdr:colOff>142875</xdr:colOff>
      <xdr:row>78</xdr:row>
      <xdr:rowOff>100330</xdr:rowOff>
    </xdr:to>
    <xdr:sp macro="" textlink="">
      <xdr:nvSpPr>
        <xdr:cNvPr id="434" name="フローチャート: 判断 433"/>
        <xdr:cNvSpPr/>
      </xdr:nvSpPr>
      <xdr:spPr>
        <a:xfrm>
          <a:off x="13843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110490</xdr:rowOff>
    </xdr:from>
    <xdr:ext cx="757555" cy="254000"/>
    <xdr:sp macro="" textlink="">
      <xdr:nvSpPr>
        <xdr:cNvPr id="435" name="テキスト ボックス 434"/>
        <xdr:cNvSpPr txBox="1"/>
      </xdr:nvSpPr>
      <xdr:spPr>
        <a:xfrm>
          <a:off x="13512800" y="1314069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147320</xdr:rowOff>
    </xdr:from>
    <xdr:to>
      <xdr:col>65</xdr:col>
      <xdr:colOff>53975</xdr:colOff>
      <xdr:row>78</xdr:row>
      <xdr:rowOff>77470</xdr:rowOff>
    </xdr:to>
    <xdr:sp macro="" textlink="">
      <xdr:nvSpPr>
        <xdr:cNvPr id="436" name="フローチャート: 判断 435"/>
        <xdr:cNvSpPr/>
      </xdr:nvSpPr>
      <xdr:spPr>
        <a:xfrm>
          <a:off x="12954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87630</xdr:rowOff>
    </xdr:from>
    <xdr:ext cx="761365" cy="254000"/>
    <xdr:sp macro="" textlink="">
      <xdr:nvSpPr>
        <xdr:cNvPr id="437" name="テキスト ボックス 436"/>
        <xdr:cNvSpPr txBox="1"/>
      </xdr:nvSpPr>
      <xdr:spPr>
        <a:xfrm>
          <a:off x="12623800" y="1311783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1365" cy="259080"/>
    <xdr:sp macro="" textlink="">
      <xdr:nvSpPr>
        <xdr:cNvPr id="438" name="テキスト ボックス 437"/>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39" name="テキスト ボックス 438"/>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0" name="テキスト ボックス 439"/>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1365" cy="259080"/>
    <xdr:sp macro="" textlink="">
      <xdr:nvSpPr>
        <xdr:cNvPr id="441" name="テキスト ボックス 440"/>
        <xdr:cNvSpPr txBox="1"/>
      </xdr:nvSpPr>
      <xdr:spPr>
        <a:xfrm>
          <a:off x="13677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174625</xdr:colOff>
      <xdr:row>84</xdr:row>
      <xdr:rowOff>10160</xdr:rowOff>
    </xdr:from>
    <xdr:ext cx="757555" cy="259080"/>
    <xdr:sp macro="" textlink="">
      <xdr:nvSpPr>
        <xdr:cNvPr id="442" name="テキスト ボックス 441"/>
        <xdr:cNvSpPr txBox="1"/>
      </xdr:nvSpPr>
      <xdr:spPr>
        <a:xfrm>
          <a:off x="127762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79</xdr:row>
      <xdr:rowOff>83185</xdr:rowOff>
    </xdr:from>
    <xdr:to>
      <xdr:col>82</xdr:col>
      <xdr:colOff>158750</xdr:colOff>
      <xdr:row>80</xdr:row>
      <xdr:rowOff>13335</xdr:rowOff>
    </xdr:to>
    <xdr:sp macro="" textlink="">
      <xdr:nvSpPr>
        <xdr:cNvPr id="443" name="楕円 442"/>
        <xdr:cNvSpPr/>
      </xdr:nvSpPr>
      <xdr:spPr>
        <a:xfrm>
          <a:off x="16459200" y="136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79</xdr:row>
      <xdr:rowOff>55245</xdr:rowOff>
    </xdr:from>
    <xdr:ext cx="758190" cy="254000"/>
    <xdr:sp macro="" textlink="">
      <xdr:nvSpPr>
        <xdr:cNvPr id="444" name="公債費以外該当値テキスト"/>
        <xdr:cNvSpPr txBox="1"/>
      </xdr:nvSpPr>
      <xdr:spPr>
        <a:xfrm>
          <a:off x="16576675" y="13599795"/>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128905</xdr:rowOff>
    </xdr:from>
    <xdr:to>
      <xdr:col>78</xdr:col>
      <xdr:colOff>120650</xdr:colOff>
      <xdr:row>80</xdr:row>
      <xdr:rowOff>59055</xdr:rowOff>
    </xdr:to>
    <xdr:sp macro="" textlink="">
      <xdr:nvSpPr>
        <xdr:cNvPr id="445" name="楕円 444"/>
        <xdr:cNvSpPr/>
      </xdr:nvSpPr>
      <xdr:spPr>
        <a:xfrm>
          <a:off x="15621000" y="13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43815</xdr:rowOff>
    </xdr:from>
    <xdr:ext cx="736600" cy="254000"/>
    <xdr:sp macro="" textlink="">
      <xdr:nvSpPr>
        <xdr:cNvPr id="446" name="テキスト ボックス 445"/>
        <xdr:cNvSpPr txBox="1"/>
      </xdr:nvSpPr>
      <xdr:spPr>
        <a:xfrm>
          <a:off x="15290800" y="137598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55880</xdr:rowOff>
    </xdr:from>
    <xdr:to>
      <xdr:col>74</xdr:col>
      <xdr:colOff>31750</xdr:colOff>
      <xdr:row>79</xdr:row>
      <xdr:rowOff>157480</xdr:rowOff>
    </xdr:to>
    <xdr:sp macro="" textlink="">
      <xdr:nvSpPr>
        <xdr:cNvPr id="447" name="楕円 446"/>
        <xdr:cNvSpPr/>
      </xdr:nvSpPr>
      <xdr:spPr>
        <a:xfrm>
          <a:off x="147320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142240</xdr:rowOff>
    </xdr:from>
    <xdr:ext cx="762000" cy="259080"/>
    <xdr:sp macro="" textlink="">
      <xdr:nvSpPr>
        <xdr:cNvPr id="448" name="テキスト ボックス 447"/>
        <xdr:cNvSpPr txBox="1"/>
      </xdr:nvSpPr>
      <xdr:spPr>
        <a:xfrm>
          <a:off x="14401800" y="1368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46355</xdr:rowOff>
    </xdr:from>
    <xdr:to>
      <xdr:col>69</xdr:col>
      <xdr:colOff>142875</xdr:colOff>
      <xdr:row>79</xdr:row>
      <xdr:rowOff>147955</xdr:rowOff>
    </xdr:to>
    <xdr:sp macro="" textlink="">
      <xdr:nvSpPr>
        <xdr:cNvPr id="449" name="楕円 448"/>
        <xdr:cNvSpPr/>
      </xdr:nvSpPr>
      <xdr:spPr>
        <a:xfrm>
          <a:off x="138430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132715</xdr:rowOff>
    </xdr:from>
    <xdr:ext cx="757555" cy="254000"/>
    <xdr:sp macro="" textlink="">
      <xdr:nvSpPr>
        <xdr:cNvPr id="450" name="テキスト ボックス 449"/>
        <xdr:cNvSpPr txBox="1"/>
      </xdr:nvSpPr>
      <xdr:spPr>
        <a:xfrm>
          <a:off x="13512800" y="1367726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33020</xdr:rowOff>
    </xdr:from>
    <xdr:to>
      <xdr:col>65</xdr:col>
      <xdr:colOff>53975</xdr:colOff>
      <xdr:row>79</xdr:row>
      <xdr:rowOff>134620</xdr:rowOff>
    </xdr:to>
    <xdr:sp macro="" textlink="">
      <xdr:nvSpPr>
        <xdr:cNvPr id="451" name="楕円 450"/>
        <xdr:cNvSpPr/>
      </xdr:nvSpPr>
      <xdr:spPr>
        <a:xfrm>
          <a:off x="129540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119380</xdr:rowOff>
    </xdr:from>
    <xdr:ext cx="761365" cy="259080"/>
    <xdr:sp macro="" textlink="">
      <xdr:nvSpPr>
        <xdr:cNvPr id="452" name="テキスト ボックス 451"/>
        <xdr:cNvSpPr txBox="1"/>
      </xdr:nvSpPr>
      <xdr:spPr>
        <a:xfrm>
          <a:off x="12623800" y="13663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1075055</xdr:colOff>
      <xdr:row>2</xdr:row>
      <xdr:rowOff>25400</xdr:rowOff>
    </xdr:to>
    <xdr:sp macro="" textlink="">
      <xdr:nvSpPr>
        <xdr:cNvPr id="5" name="団体名称ボックス2"/>
        <xdr:cNvSpPr/>
      </xdr:nvSpPr>
      <xdr:spPr>
        <a:xfrm>
          <a:off x="14043025" y="12700"/>
          <a:ext cx="295783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東京都あきる野市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483870</xdr:colOff>
      <xdr:row>2</xdr:row>
      <xdr:rowOff>25400</xdr:rowOff>
    </xdr:to>
    <xdr:sp macro="" textlink="">
      <xdr:nvSpPr>
        <xdr:cNvPr id="8" name="正方形/長方形 7"/>
        <xdr:cNvSpPr/>
      </xdr:nvSpPr>
      <xdr:spPr>
        <a:xfrm>
          <a:off x="11837035"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166370</xdr:colOff>
      <xdr:row>7</xdr:row>
      <xdr:rowOff>9525</xdr:rowOff>
    </xdr:to>
    <xdr:cxnSp macro="">
      <xdr:nvCxnSpPr>
        <xdr:cNvPr id="21" name="直線コネクタ 20"/>
        <xdr:cNvCxnSpPr/>
      </xdr:nvCxnSpPr>
      <xdr:spPr>
        <a:xfrm flipH="1">
          <a:off x="196850" y="1257300"/>
          <a:ext cx="1600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166370</xdr:colOff>
      <xdr:row>9</xdr:row>
      <xdr:rowOff>123825</xdr:rowOff>
    </xdr:to>
    <xdr:cxnSp macro="">
      <xdr:nvCxnSpPr>
        <xdr:cNvPr id="23" name="直線コネクタ 22"/>
        <xdr:cNvCxnSpPr/>
      </xdr:nvCxnSpPr>
      <xdr:spPr>
        <a:xfrm flipH="1">
          <a:off x="196850" y="1714500"/>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166370</xdr:colOff>
      <xdr:row>11</xdr:row>
      <xdr:rowOff>161925</xdr:rowOff>
    </xdr:to>
    <xdr:cxnSp macro="">
      <xdr:nvCxnSpPr>
        <xdr:cNvPr id="25" name="直線コネクタ 24"/>
        <xdr:cNvCxnSpPr/>
      </xdr:nvCxnSpPr>
      <xdr:spPr>
        <a:xfrm flipH="1">
          <a:off x="196850" y="2095500"/>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4000"/>
    <xdr:sp macro="" textlink="">
      <xdr:nvSpPr>
        <xdr:cNvPr id="31" name="テキスト ボックス 30"/>
        <xdr:cNvSpPr txBox="1"/>
      </xdr:nvSpPr>
      <xdr:spPr>
        <a:xfrm>
          <a:off x="1384300" y="37947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1365" cy="254000"/>
    <xdr:sp macro="" textlink="">
      <xdr:nvSpPr>
        <xdr:cNvPr id="33" name="テキスト ボックス 32"/>
        <xdr:cNvSpPr txBox="1"/>
      </xdr:nvSpPr>
      <xdr:spPr>
        <a:xfrm>
          <a:off x="1384300" y="34143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1365" cy="259080"/>
    <xdr:sp macro="" textlink="">
      <xdr:nvSpPr>
        <xdr:cNvPr id="35" name="テキスト ボックス 34"/>
        <xdr:cNvSpPr txBox="1"/>
      </xdr:nvSpPr>
      <xdr:spPr>
        <a:xfrm>
          <a:off x="13843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1365" cy="254000"/>
    <xdr:sp macro="" textlink="">
      <xdr:nvSpPr>
        <xdr:cNvPr id="37" name="テキスト ボックス 36"/>
        <xdr:cNvSpPr txBox="1"/>
      </xdr:nvSpPr>
      <xdr:spPr>
        <a:xfrm>
          <a:off x="1384300" y="26517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1365" cy="254000"/>
    <xdr:sp macro="" textlink="">
      <xdr:nvSpPr>
        <xdr:cNvPr id="39" name="テキスト ボックス 38"/>
        <xdr:cNvSpPr txBox="1"/>
      </xdr:nvSpPr>
      <xdr:spPr>
        <a:xfrm>
          <a:off x="1384300" y="22713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1365" cy="259080"/>
    <xdr:sp macro="" textlink="">
      <xdr:nvSpPr>
        <xdr:cNvPr id="41" name="テキスト ボックス 40"/>
        <xdr:cNvSpPr txBox="1"/>
      </xdr:nvSpPr>
      <xdr:spPr>
        <a:xfrm>
          <a:off x="1384300"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4000"/>
    <xdr:sp macro="" textlink="">
      <xdr:nvSpPr>
        <xdr:cNvPr id="43" name="テキスト ボックス 42"/>
        <xdr:cNvSpPr txBox="1"/>
      </xdr:nvSpPr>
      <xdr:spPr>
        <a:xfrm>
          <a:off x="1384300" y="15087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100330</xdr:rowOff>
    </xdr:from>
    <xdr:to>
      <xdr:col>29</xdr:col>
      <xdr:colOff>127000</xdr:colOff>
      <xdr:row>19</xdr:row>
      <xdr:rowOff>29210</xdr:rowOff>
    </xdr:to>
    <xdr:cxnSp macro="">
      <xdr:nvCxnSpPr>
        <xdr:cNvPr id="45" name="直線コネクタ 44"/>
        <xdr:cNvCxnSpPr/>
      </xdr:nvCxnSpPr>
      <xdr:spPr>
        <a:xfrm flipV="1">
          <a:off x="5651500" y="2205355"/>
          <a:ext cx="0" cy="11290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635</xdr:rowOff>
    </xdr:from>
    <xdr:ext cx="756920" cy="259080"/>
    <xdr:sp macro="" textlink="">
      <xdr:nvSpPr>
        <xdr:cNvPr id="46" name="人口1人当たり決算額の推移最小値テキスト130"/>
        <xdr:cNvSpPr txBox="1"/>
      </xdr:nvSpPr>
      <xdr:spPr>
        <a:xfrm>
          <a:off x="5740400" y="33058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51,674</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29210</xdr:rowOff>
    </xdr:from>
    <xdr:to>
      <xdr:col>30</xdr:col>
      <xdr:colOff>25400</xdr:colOff>
      <xdr:row>19</xdr:row>
      <xdr:rowOff>29210</xdr:rowOff>
    </xdr:to>
    <xdr:cxnSp macro="">
      <xdr:nvCxnSpPr>
        <xdr:cNvPr id="47" name="直線コネクタ 46"/>
        <xdr:cNvCxnSpPr/>
      </xdr:nvCxnSpPr>
      <xdr:spPr>
        <a:xfrm>
          <a:off x="5562600" y="3334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15240</xdr:rowOff>
    </xdr:from>
    <xdr:ext cx="756920" cy="259080"/>
    <xdr:sp macro="" textlink="">
      <xdr:nvSpPr>
        <xdr:cNvPr id="48" name="人口1人当たり決算額の推移最大値テキスト130"/>
        <xdr:cNvSpPr txBox="1"/>
      </xdr:nvSpPr>
      <xdr:spPr>
        <a:xfrm>
          <a:off x="5740400" y="19488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110,894</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100330</xdr:rowOff>
    </xdr:from>
    <xdr:to>
      <xdr:col>30</xdr:col>
      <xdr:colOff>25400</xdr:colOff>
      <xdr:row>12</xdr:row>
      <xdr:rowOff>100330</xdr:rowOff>
    </xdr:to>
    <xdr:cxnSp macro="">
      <xdr:nvCxnSpPr>
        <xdr:cNvPr id="49" name="直線コネクタ 48"/>
        <xdr:cNvCxnSpPr/>
      </xdr:nvCxnSpPr>
      <xdr:spPr>
        <a:xfrm>
          <a:off x="5562600" y="2205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165100</xdr:rowOff>
    </xdr:from>
    <xdr:to>
      <xdr:col>29</xdr:col>
      <xdr:colOff>127000</xdr:colOff>
      <xdr:row>18</xdr:row>
      <xdr:rowOff>29210</xdr:rowOff>
    </xdr:to>
    <xdr:cxnSp macro="">
      <xdr:nvCxnSpPr>
        <xdr:cNvPr id="50" name="直線コネクタ 49"/>
        <xdr:cNvCxnSpPr/>
      </xdr:nvCxnSpPr>
      <xdr:spPr>
        <a:xfrm flipV="1">
          <a:off x="5003800" y="3127375"/>
          <a:ext cx="6477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137795</xdr:rowOff>
    </xdr:from>
    <xdr:ext cx="756920" cy="259080"/>
    <xdr:sp macro="" textlink="">
      <xdr:nvSpPr>
        <xdr:cNvPr id="51" name="人口1人当たり決算額の推移平均値テキスト130"/>
        <xdr:cNvSpPr txBox="1"/>
      </xdr:nvSpPr>
      <xdr:spPr>
        <a:xfrm>
          <a:off x="5740400" y="275717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121285</xdr:rowOff>
    </xdr:from>
    <xdr:to>
      <xdr:col>29</xdr:col>
      <xdr:colOff>166370</xdr:colOff>
      <xdr:row>17</xdr:row>
      <xdr:rowOff>52070</xdr:rowOff>
    </xdr:to>
    <xdr:sp macro="" textlink="">
      <xdr:nvSpPr>
        <xdr:cNvPr id="52" name="フローチャート: 判断 51"/>
        <xdr:cNvSpPr/>
      </xdr:nvSpPr>
      <xdr:spPr>
        <a:xfrm>
          <a:off x="5600700" y="2912110"/>
          <a:ext cx="9017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29210</xdr:rowOff>
    </xdr:from>
    <xdr:to>
      <xdr:col>26</xdr:col>
      <xdr:colOff>50800</xdr:colOff>
      <xdr:row>18</xdr:row>
      <xdr:rowOff>52070</xdr:rowOff>
    </xdr:to>
    <xdr:cxnSp macro="">
      <xdr:nvCxnSpPr>
        <xdr:cNvPr id="53" name="直線コネクタ 52"/>
        <xdr:cNvCxnSpPr/>
      </xdr:nvCxnSpPr>
      <xdr:spPr>
        <a:xfrm flipV="1">
          <a:off x="4305300" y="316293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154940</xdr:rowOff>
    </xdr:from>
    <xdr:to>
      <xdr:col>26</xdr:col>
      <xdr:colOff>101600</xdr:colOff>
      <xdr:row>17</xdr:row>
      <xdr:rowOff>84455</xdr:rowOff>
    </xdr:to>
    <xdr:sp macro="" textlink="">
      <xdr:nvSpPr>
        <xdr:cNvPr id="54" name="フローチャート: 判断 53"/>
        <xdr:cNvSpPr/>
      </xdr:nvSpPr>
      <xdr:spPr>
        <a:xfrm>
          <a:off x="4953000" y="294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94615</xdr:rowOff>
    </xdr:from>
    <xdr:ext cx="735965" cy="259080"/>
    <xdr:sp macro="" textlink="">
      <xdr:nvSpPr>
        <xdr:cNvPr id="55" name="テキスト ボックス 54"/>
        <xdr:cNvSpPr txBox="1"/>
      </xdr:nvSpPr>
      <xdr:spPr>
        <a:xfrm>
          <a:off x="4622800" y="27139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166370</xdr:colOff>
      <xdr:row>18</xdr:row>
      <xdr:rowOff>52070</xdr:rowOff>
    </xdr:from>
    <xdr:to>
      <xdr:col>22</xdr:col>
      <xdr:colOff>114300</xdr:colOff>
      <xdr:row>18</xdr:row>
      <xdr:rowOff>65405</xdr:rowOff>
    </xdr:to>
    <xdr:cxnSp macro="">
      <xdr:nvCxnSpPr>
        <xdr:cNvPr id="56" name="直線コネクタ 55"/>
        <xdr:cNvCxnSpPr/>
      </xdr:nvCxnSpPr>
      <xdr:spPr>
        <a:xfrm flipV="1">
          <a:off x="3595370" y="3185795"/>
          <a:ext cx="70993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1270</xdr:rowOff>
    </xdr:from>
    <xdr:to>
      <xdr:col>22</xdr:col>
      <xdr:colOff>165100</xdr:colOff>
      <xdr:row>17</xdr:row>
      <xdr:rowOff>102870</xdr:rowOff>
    </xdr:to>
    <xdr:sp macro="" textlink="">
      <xdr:nvSpPr>
        <xdr:cNvPr id="57" name="フローチャート: 判断 56"/>
        <xdr:cNvSpPr/>
      </xdr:nvSpPr>
      <xdr:spPr>
        <a:xfrm>
          <a:off x="4254500" y="2963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113030</xdr:rowOff>
    </xdr:from>
    <xdr:ext cx="762000" cy="259080"/>
    <xdr:sp macro="" textlink="">
      <xdr:nvSpPr>
        <xdr:cNvPr id="58" name="テキスト ボックス 57"/>
        <xdr:cNvSpPr txBox="1"/>
      </xdr:nvSpPr>
      <xdr:spPr>
        <a:xfrm>
          <a:off x="3924300" y="273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65405</xdr:rowOff>
    </xdr:from>
    <xdr:to>
      <xdr:col>18</xdr:col>
      <xdr:colOff>166370</xdr:colOff>
      <xdr:row>18</xdr:row>
      <xdr:rowOff>90170</xdr:rowOff>
    </xdr:to>
    <xdr:cxnSp macro="">
      <xdr:nvCxnSpPr>
        <xdr:cNvPr id="59" name="直線コネクタ 58"/>
        <xdr:cNvCxnSpPr/>
      </xdr:nvCxnSpPr>
      <xdr:spPr>
        <a:xfrm flipV="1">
          <a:off x="2908300" y="3199130"/>
          <a:ext cx="68707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11430</xdr:rowOff>
    </xdr:from>
    <xdr:to>
      <xdr:col>19</xdr:col>
      <xdr:colOff>38100</xdr:colOff>
      <xdr:row>17</xdr:row>
      <xdr:rowOff>113030</xdr:rowOff>
    </xdr:to>
    <xdr:sp macro="" textlink="">
      <xdr:nvSpPr>
        <xdr:cNvPr id="60" name="フローチャート: 判断 59"/>
        <xdr:cNvSpPr/>
      </xdr:nvSpPr>
      <xdr:spPr>
        <a:xfrm>
          <a:off x="35560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15</xdr:row>
      <xdr:rowOff>123190</xdr:rowOff>
    </xdr:from>
    <xdr:ext cx="758190" cy="254000"/>
    <xdr:sp macro="" textlink="">
      <xdr:nvSpPr>
        <xdr:cNvPr id="61" name="テキスト ボックス 60"/>
        <xdr:cNvSpPr txBox="1"/>
      </xdr:nvSpPr>
      <xdr:spPr>
        <a:xfrm>
          <a:off x="3214370" y="2742565"/>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18415</xdr:rowOff>
    </xdr:from>
    <xdr:to>
      <xdr:col>15</xdr:col>
      <xdr:colOff>101600</xdr:colOff>
      <xdr:row>17</xdr:row>
      <xdr:rowOff>120650</xdr:rowOff>
    </xdr:to>
    <xdr:sp macro="" textlink="">
      <xdr:nvSpPr>
        <xdr:cNvPr id="62" name="フローチャート: 判断 61"/>
        <xdr:cNvSpPr/>
      </xdr:nvSpPr>
      <xdr:spPr>
        <a:xfrm>
          <a:off x="2857500" y="298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130175</xdr:rowOff>
    </xdr:from>
    <xdr:ext cx="761365" cy="259080"/>
    <xdr:sp macro="" textlink="">
      <xdr:nvSpPr>
        <xdr:cNvPr id="63" name="テキスト ボックス 62"/>
        <xdr:cNvSpPr txBox="1"/>
      </xdr:nvSpPr>
      <xdr:spPr>
        <a:xfrm>
          <a:off x="2527300" y="2749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67,535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4" name="テキスト ボックス 63"/>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1365" cy="259080"/>
    <xdr:sp macro="" textlink="">
      <xdr:nvSpPr>
        <xdr:cNvPr id="65" name="テキスト ボックス 64"/>
        <xdr:cNvSpPr txBox="1"/>
      </xdr:nvSpPr>
      <xdr:spPr>
        <a:xfrm>
          <a:off x="48260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1365" cy="259080"/>
    <xdr:sp macro="" textlink="">
      <xdr:nvSpPr>
        <xdr:cNvPr id="68" name="テキスト ボックス 67"/>
        <xdr:cNvSpPr txBox="1"/>
      </xdr:nvSpPr>
      <xdr:spPr>
        <a:xfrm>
          <a:off x="27305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114300</xdr:rowOff>
    </xdr:from>
    <xdr:to>
      <xdr:col>29</xdr:col>
      <xdr:colOff>166370</xdr:colOff>
      <xdr:row>18</xdr:row>
      <xdr:rowOff>44450</xdr:rowOff>
    </xdr:to>
    <xdr:sp macro="" textlink="">
      <xdr:nvSpPr>
        <xdr:cNvPr id="69" name="楕円 68"/>
        <xdr:cNvSpPr/>
      </xdr:nvSpPr>
      <xdr:spPr>
        <a:xfrm>
          <a:off x="5600700" y="3076575"/>
          <a:ext cx="901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86360</xdr:rowOff>
    </xdr:from>
    <xdr:ext cx="756920" cy="254000"/>
    <xdr:sp macro="" textlink="">
      <xdr:nvSpPr>
        <xdr:cNvPr id="70" name="人口1人当たり決算額の推移該当値テキスト130"/>
        <xdr:cNvSpPr txBox="1"/>
      </xdr:nvSpPr>
      <xdr:spPr>
        <a:xfrm>
          <a:off x="5740400" y="304863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62,509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149225</xdr:rowOff>
    </xdr:from>
    <xdr:to>
      <xdr:col>26</xdr:col>
      <xdr:colOff>101600</xdr:colOff>
      <xdr:row>18</xdr:row>
      <xdr:rowOff>79375</xdr:rowOff>
    </xdr:to>
    <xdr:sp macro="" textlink="">
      <xdr:nvSpPr>
        <xdr:cNvPr id="71" name="楕円 70"/>
        <xdr:cNvSpPr/>
      </xdr:nvSpPr>
      <xdr:spPr>
        <a:xfrm>
          <a:off x="4953000" y="311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64135</xdr:rowOff>
    </xdr:from>
    <xdr:ext cx="735965" cy="254000"/>
    <xdr:sp macro="" textlink="">
      <xdr:nvSpPr>
        <xdr:cNvPr id="72" name="テキスト ボックス 71"/>
        <xdr:cNvSpPr txBox="1"/>
      </xdr:nvSpPr>
      <xdr:spPr>
        <a:xfrm>
          <a:off x="4622800" y="3197860"/>
          <a:ext cx="7359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60,666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635</xdr:rowOff>
    </xdr:from>
    <xdr:to>
      <xdr:col>22</xdr:col>
      <xdr:colOff>165100</xdr:colOff>
      <xdr:row>18</xdr:row>
      <xdr:rowOff>102235</xdr:rowOff>
    </xdr:to>
    <xdr:sp macro="" textlink="">
      <xdr:nvSpPr>
        <xdr:cNvPr id="73" name="楕円 72"/>
        <xdr:cNvSpPr/>
      </xdr:nvSpPr>
      <xdr:spPr>
        <a:xfrm>
          <a:off x="4254500" y="313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86995</xdr:rowOff>
    </xdr:from>
    <xdr:ext cx="762000" cy="254000"/>
    <xdr:sp macro="" textlink="">
      <xdr:nvSpPr>
        <xdr:cNvPr id="74" name="テキスト ボックス 73"/>
        <xdr:cNvSpPr txBox="1"/>
      </xdr:nvSpPr>
      <xdr:spPr>
        <a:xfrm>
          <a:off x="3924300" y="3220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59,479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14605</xdr:rowOff>
    </xdr:from>
    <xdr:to>
      <xdr:col>19</xdr:col>
      <xdr:colOff>38100</xdr:colOff>
      <xdr:row>18</xdr:row>
      <xdr:rowOff>116205</xdr:rowOff>
    </xdr:to>
    <xdr:sp macro="" textlink="">
      <xdr:nvSpPr>
        <xdr:cNvPr id="75" name="楕円 74"/>
        <xdr:cNvSpPr/>
      </xdr:nvSpPr>
      <xdr:spPr>
        <a:xfrm>
          <a:off x="3556000" y="314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18</xdr:row>
      <xdr:rowOff>100965</xdr:rowOff>
    </xdr:from>
    <xdr:ext cx="758190" cy="254000"/>
    <xdr:sp macro="" textlink="">
      <xdr:nvSpPr>
        <xdr:cNvPr id="76" name="テキスト ボックス 75"/>
        <xdr:cNvSpPr txBox="1"/>
      </xdr:nvSpPr>
      <xdr:spPr>
        <a:xfrm>
          <a:off x="3214370" y="3234690"/>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58,745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39370</xdr:rowOff>
    </xdr:from>
    <xdr:to>
      <xdr:col>15</xdr:col>
      <xdr:colOff>101600</xdr:colOff>
      <xdr:row>18</xdr:row>
      <xdr:rowOff>140970</xdr:rowOff>
    </xdr:to>
    <xdr:sp macro="" textlink="">
      <xdr:nvSpPr>
        <xdr:cNvPr id="77" name="楕円 76"/>
        <xdr:cNvSpPr/>
      </xdr:nvSpPr>
      <xdr:spPr>
        <a:xfrm>
          <a:off x="2857500" y="3173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125730</xdr:rowOff>
    </xdr:from>
    <xdr:ext cx="761365" cy="259080"/>
    <xdr:sp macro="" textlink="">
      <xdr:nvSpPr>
        <xdr:cNvPr id="78" name="テキスト ボックス 77"/>
        <xdr:cNvSpPr txBox="1"/>
      </xdr:nvSpPr>
      <xdr:spPr>
        <a:xfrm>
          <a:off x="2527300" y="3259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57,433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166370</xdr:colOff>
      <xdr:row>30</xdr:row>
      <xdr:rowOff>19050</xdr:rowOff>
    </xdr:to>
    <xdr:cxnSp macro="">
      <xdr:nvCxnSpPr>
        <xdr:cNvPr id="84" name="直線コネクタ 83"/>
        <xdr:cNvCxnSpPr/>
      </xdr:nvCxnSpPr>
      <xdr:spPr>
        <a:xfrm flipH="1">
          <a:off x="196850" y="5257800"/>
          <a:ext cx="1600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166370</xdr:colOff>
      <xdr:row>31</xdr:row>
      <xdr:rowOff>305435</xdr:rowOff>
    </xdr:to>
    <xdr:cxnSp macro="">
      <xdr:nvCxnSpPr>
        <xdr:cNvPr id="86" name="直線コネクタ 85"/>
        <xdr:cNvCxnSpPr/>
      </xdr:nvCxnSpPr>
      <xdr:spPr>
        <a:xfrm flipH="1">
          <a:off x="196850" y="5715635"/>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166370</xdr:colOff>
      <xdr:row>33</xdr:row>
      <xdr:rowOff>172085</xdr:rowOff>
    </xdr:to>
    <xdr:cxnSp macro="">
      <xdr:nvCxnSpPr>
        <xdr:cNvPr id="88" name="直線コネクタ 87"/>
        <xdr:cNvCxnSpPr/>
      </xdr:nvCxnSpPr>
      <xdr:spPr>
        <a:xfrm flipH="1">
          <a:off x="196850" y="6096635"/>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2" name="テキスト ボックス 91"/>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1365" cy="256540"/>
    <xdr:sp macro="" textlink="">
      <xdr:nvSpPr>
        <xdr:cNvPr id="96" name="テキスト ボックス 95"/>
        <xdr:cNvSpPr txBox="1"/>
      </xdr:nvSpPr>
      <xdr:spPr>
        <a:xfrm>
          <a:off x="1384300" y="71424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1365" cy="259080"/>
    <xdr:sp macro="" textlink="">
      <xdr:nvSpPr>
        <xdr:cNvPr id="98" name="テキスト ボックス 97"/>
        <xdr:cNvSpPr txBox="1"/>
      </xdr:nvSpPr>
      <xdr:spPr>
        <a:xfrm>
          <a:off x="1384300"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1365" cy="258445"/>
    <xdr:sp macro="" textlink="">
      <xdr:nvSpPr>
        <xdr:cNvPr id="100" name="テキスト ボックス 99"/>
        <xdr:cNvSpPr txBox="1"/>
      </xdr:nvSpPr>
      <xdr:spPr>
        <a:xfrm>
          <a:off x="1384300"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1365" cy="254000"/>
    <xdr:sp macro="" textlink="">
      <xdr:nvSpPr>
        <xdr:cNvPr id="102" name="テキスト ボックス 101"/>
        <xdr:cNvSpPr txBox="1"/>
      </xdr:nvSpPr>
      <xdr:spPr>
        <a:xfrm>
          <a:off x="1384300" y="61626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1365" cy="259715"/>
    <xdr:sp macro="" textlink="">
      <xdr:nvSpPr>
        <xdr:cNvPr id="104" name="テキスト ボックス 103"/>
        <xdr:cNvSpPr txBox="1"/>
      </xdr:nvSpPr>
      <xdr:spPr>
        <a:xfrm>
          <a:off x="1384300"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4000"/>
    <xdr:sp macro="" textlink="">
      <xdr:nvSpPr>
        <xdr:cNvPr id="106" name="テキスト ボックス 105"/>
        <xdr:cNvSpPr txBox="1"/>
      </xdr:nvSpPr>
      <xdr:spPr>
        <a:xfrm>
          <a:off x="1384300" y="55098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37</xdr:row>
      <xdr:rowOff>340360</xdr:rowOff>
    </xdr:to>
    <xdr:cxnSp macro="">
      <xdr:nvCxnSpPr>
        <xdr:cNvPr id="108" name="直線コネクタ 107"/>
        <xdr:cNvCxnSpPr/>
      </xdr:nvCxnSpPr>
      <xdr:spPr>
        <a:xfrm flipV="1">
          <a:off x="5651500" y="6028055"/>
          <a:ext cx="0" cy="1437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311785</xdr:rowOff>
    </xdr:from>
    <xdr:ext cx="756920" cy="259080"/>
    <xdr:sp macro="" textlink="">
      <xdr:nvSpPr>
        <xdr:cNvPr id="109" name="人口1人当たり決算額の推移最小値テキスト445"/>
        <xdr:cNvSpPr txBox="1"/>
      </xdr:nvSpPr>
      <xdr:spPr>
        <a:xfrm>
          <a:off x="5740400" y="743648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340360</xdr:rowOff>
    </xdr:from>
    <xdr:to>
      <xdr:col>30</xdr:col>
      <xdr:colOff>25400</xdr:colOff>
      <xdr:row>37</xdr:row>
      <xdr:rowOff>340360</xdr:rowOff>
    </xdr:to>
    <xdr:cxnSp macro="">
      <xdr:nvCxnSpPr>
        <xdr:cNvPr id="110" name="直線コネクタ 109"/>
        <xdr:cNvCxnSpPr/>
      </xdr:nvCxnSpPr>
      <xdr:spPr>
        <a:xfrm>
          <a:off x="5562600" y="74650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17780</xdr:rowOff>
    </xdr:from>
    <xdr:ext cx="756920" cy="257175"/>
    <xdr:sp macro="" textlink="">
      <xdr:nvSpPr>
        <xdr:cNvPr id="111" name="人口1人当たり決算額の推移最大値テキスト445"/>
        <xdr:cNvSpPr txBox="1"/>
      </xdr:nvSpPr>
      <xdr:spPr>
        <a:xfrm>
          <a:off x="5740400" y="5770880"/>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38,487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2" name="直線コネクタ 111"/>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250190</xdr:rowOff>
    </xdr:from>
    <xdr:to>
      <xdr:col>29</xdr:col>
      <xdr:colOff>127000</xdr:colOff>
      <xdr:row>35</xdr:row>
      <xdr:rowOff>333375</xdr:rowOff>
    </xdr:to>
    <xdr:cxnSp macro="">
      <xdr:nvCxnSpPr>
        <xdr:cNvPr id="113" name="直線コネクタ 112"/>
        <xdr:cNvCxnSpPr/>
      </xdr:nvCxnSpPr>
      <xdr:spPr>
        <a:xfrm>
          <a:off x="5003800" y="6860540"/>
          <a:ext cx="64770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83185</xdr:rowOff>
    </xdr:from>
    <xdr:ext cx="756920" cy="259715"/>
    <xdr:sp macro="" textlink="">
      <xdr:nvSpPr>
        <xdr:cNvPr id="114" name="人口1人当たり決算額の推移平均値テキスト445"/>
        <xdr:cNvSpPr txBox="1"/>
      </xdr:nvSpPr>
      <xdr:spPr>
        <a:xfrm>
          <a:off x="5740400" y="6693535"/>
          <a:ext cx="75692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239395</xdr:rowOff>
    </xdr:from>
    <xdr:to>
      <xdr:col>29</xdr:col>
      <xdr:colOff>166370</xdr:colOff>
      <xdr:row>35</xdr:row>
      <xdr:rowOff>340360</xdr:rowOff>
    </xdr:to>
    <xdr:sp macro="" textlink="">
      <xdr:nvSpPr>
        <xdr:cNvPr id="115" name="フローチャート: 判断 114"/>
        <xdr:cNvSpPr/>
      </xdr:nvSpPr>
      <xdr:spPr>
        <a:xfrm>
          <a:off x="5600700" y="6849745"/>
          <a:ext cx="9017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204470</xdr:rowOff>
    </xdr:from>
    <xdr:to>
      <xdr:col>26</xdr:col>
      <xdr:colOff>50800</xdr:colOff>
      <xdr:row>35</xdr:row>
      <xdr:rowOff>250190</xdr:rowOff>
    </xdr:to>
    <xdr:cxnSp macro="">
      <xdr:nvCxnSpPr>
        <xdr:cNvPr id="116" name="直線コネクタ 115"/>
        <xdr:cNvCxnSpPr/>
      </xdr:nvCxnSpPr>
      <xdr:spPr>
        <a:xfrm>
          <a:off x="4305300" y="6814820"/>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248920</xdr:rowOff>
    </xdr:from>
    <xdr:to>
      <xdr:col>26</xdr:col>
      <xdr:colOff>101600</xdr:colOff>
      <xdr:row>36</xdr:row>
      <xdr:rowOff>6985</xdr:rowOff>
    </xdr:to>
    <xdr:sp macro="" textlink="">
      <xdr:nvSpPr>
        <xdr:cNvPr id="117" name="フローチャート: 判断 116"/>
        <xdr:cNvSpPr/>
      </xdr:nvSpPr>
      <xdr:spPr>
        <a:xfrm>
          <a:off x="4953000" y="68592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334645</xdr:rowOff>
    </xdr:from>
    <xdr:ext cx="735965" cy="259080"/>
    <xdr:sp macro="" textlink="">
      <xdr:nvSpPr>
        <xdr:cNvPr id="118" name="テキスト ボックス 117"/>
        <xdr:cNvSpPr txBox="1"/>
      </xdr:nvSpPr>
      <xdr:spPr>
        <a:xfrm>
          <a:off x="4622800" y="69449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11,478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166370</xdr:colOff>
      <xdr:row>35</xdr:row>
      <xdr:rowOff>172085</xdr:rowOff>
    </xdr:from>
    <xdr:to>
      <xdr:col>22</xdr:col>
      <xdr:colOff>114300</xdr:colOff>
      <xdr:row>35</xdr:row>
      <xdr:rowOff>204470</xdr:rowOff>
    </xdr:to>
    <xdr:cxnSp macro="">
      <xdr:nvCxnSpPr>
        <xdr:cNvPr id="119" name="直線コネクタ 118"/>
        <xdr:cNvCxnSpPr/>
      </xdr:nvCxnSpPr>
      <xdr:spPr>
        <a:xfrm>
          <a:off x="3595370" y="6782435"/>
          <a:ext cx="70993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252730</xdr:rowOff>
    </xdr:from>
    <xdr:to>
      <xdr:col>22</xdr:col>
      <xdr:colOff>165100</xdr:colOff>
      <xdr:row>36</xdr:row>
      <xdr:rowOff>12065</xdr:rowOff>
    </xdr:to>
    <xdr:sp macro="" textlink="">
      <xdr:nvSpPr>
        <xdr:cNvPr id="120" name="フローチャート: 判断 119"/>
        <xdr:cNvSpPr/>
      </xdr:nvSpPr>
      <xdr:spPr>
        <a:xfrm>
          <a:off x="42545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340360</xdr:rowOff>
    </xdr:from>
    <xdr:ext cx="762000" cy="254635"/>
    <xdr:sp macro="" textlink="">
      <xdr:nvSpPr>
        <xdr:cNvPr id="121" name="テキスト ボックス 120"/>
        <xdr:cNvSpPr txBox="1"/>
      </xdr:nvSpPr>
      <xdr:spPr>
        <a:xfrm>
          <a:off x="3924300" y="6950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172085</xdr:rowOff>
    </xdr:from>
    <xdr:to>
      <xdr:col>18</xdr:col>
      <xdr:colOff>166370</xdr:colOff>
      <xdr:row>35</xdr:row>
      <xdr:rowOff>185420</xdr:rowOff>
    </xdr:to>
    <xdr:cxnSp macro="">
      <xdr:nvCxnSpPr>
        <xdr:cNvPr id="122" name="直線コネクタ 121"/>
        <xdr:cNvCxnSpPr/>
      </xdr:nvCxnSpPr>
      <xdr:spPr>
        <a:xfrm flipV="1">
          <a:off x="2908300" y="6782435"/>
          <a:ext cx="68707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233680</xdr:rowOff>
    </xdr:from>
    <xdr:to>
      <xdr:col>19</xdr:col>
      <xdr:colOff>38100</xdr:colOff>
      <xdr:row>35</xdr:row>
      <xdr:rowOff>335915</xdr:rowOff>
    </xdr:to>
    <xdr:sp macro="" textlink="">
      <xdr:nvSpPr>
        <xdr:cNvPr id="123" name="フローチャート: 判断 122"/>
        <xdr:cNvSpPr/>
      </xdr:nvSpPr>
      <xdr:spPr>
        <a:xfrm>
          <a:off x="3556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35</xdr:row>
      <xdr:rowOff>320040</xdr:rowOff>
    </xdr:from>
    <xdr:ext cx="758190" cy="259080"/>
    <xdr:sp macro="" textlink="">
      <xdr:nvSpPr>
        <xdr:cNvPr id="124" name="テキスト ボックス 123"/>
        <xdr:cNvSpPr txBox="1"/>
      </xdr:nvSpPr>
      <xdr:spPr>
        <a:xfrm>
          <a:off x="3214370" y="69303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213995</xdr:rowOff>
    </xdr:from>
    <xdr:to>
      <xdr:col>15</xdr:col>
      <xdr:colOff>101600</xdr:colOff>
      <xdr:row>35</xdr:row>
      <xdr:rowOff>316230</xdr:rowOff>
    </xdr:to>
    <xdr:sp macro="" textlink="">
      <xdr:nvSpPr>
        <xdr:cNvPr id="125" name="フローチャート: 判断 124"/>
        <xdr:cNvSpPr/>
      </xdr:nvSpPr>
      <xdr:spPr>
        <a:xfrm>
          <a:off x="28575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299720</xdr:rowOff>
    </xdr:from>
    <xdr:ext cx="761365" cy="259080"/>
    <xdr:sp macro="" textlink="">
      <xdr:nvSpPr>
        <xdr:cNvPr id="126" name="テキスト ボックス 125"/>
        <xdr:cNvSpPr txBox="1"/>
      </xdr:nvSpPr>
      <xdr:spPr>
        <a:xfrm>
          <a:off x="2527300" y="6910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12,524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7" name="テキスト ボックス 126"/>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1365" cy="259080"/>
    <xdr:sp macro="" textlink="">
      <xdr:nvSpPr>
        <xdr:cNvPr id="128" name="テキスト ボックス 127"/>
        <xdr:cNvSpPr txBox="1"/>
      </xdr:nvSpPr>
      <xdr:spPr>
        <a:xfrm>
          <a:off x="48260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1365" cy="259080"/>
    <xdr:sp macro="" textlink="">
      <xdr:nvSpPr>
        <xdr:cNvPr id="131" name="テキスト ボックス 130"/>
        <xdr:cNvSpPr txBox="1"/>
      </xdr:nvSpPr>
      <xdr:spPr>
        <a:xfrm>
          <a:off x="27305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282575</xdr:rowOff>
    </xdr:from>
    <xdr:to>
      <xdr:col>29</xdr:col>
      <xdr:colOff>166370</xdr:colOff>
      <xdr:row>36</xdr:row>
      <xdr:rowOff>41275</xdr:rowOff>
    </xdr:to>
    <xdr:sp macro="" textlink="">
      <xdr:nvSpPr>
        <xdr:cNvPr id="132" name="楕円 131"/>
        <xdr:cNvSpPr/>
      </xdr:nvSpPr>
      <xdr:spPr>
        <a:xfrm>
          <a:off x="5600700" y="6892925"/>
          <a:ext cx="901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254000</xdr:rowOff>
    </xdr:from>
    <xdr:ext cx="756920" cy="259080"/>
    <xdr:sp macro="" textlink="">
      <xdr:nvSpPr>
        <xdr:cNvPr id="133" name="人口1人当たり決算額の推移該当値テキスト445"/>
        <xdr:cNvSpPr txBox="1"/>
      </xdr:nvSpPr>
      <xdr:spPr>
        <a:xfrm>
          <a:off x="5740400" y="68643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10,422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198755</xdr:rowOff>
    </xdr:from>
    <xdr:to>
      <xdr:col>26</xdr:col>
      <xdr:colOff>101600</xdr:colOff>
      <xdr:row>35</xdr:row>
      <xdr:rowOff>299720</xdr:rowOff>
    </xdr:to>
    <xdr:sp macro="" textlink="">
      <xdr:nvSpPr>
        <xdr:cNvPr id="134" name="楕円 133"/>
        <xdr:cNvSpPr/>
      </xdr:nvSpPr>
      <xdr:spPr>
        <a:xfrm>
          <a:off x="4953000" y="68091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310515</xdr:rowOff>
    </xdr:from>
    <xdr:ext cx="735965" cy="259715"/>
    <xdr:sp macro="" textlink="">
      <xdr:nvSpPr>
        <xdr:cNvPr id="135" name="テキスト ボックス 134"/>
        <xdr:cNvSpPr txBox="1"/>
      </xdr:nvSpPr>
      <xdr:spPr>
        <a:xfrm>
          <a:off x="4622800" y="6577965"/>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153035</xdr:rowOff>
    </xdr:from>
    <xdr:to>
      <xdr:col>22</xdr:col>
      <xdr:colOff>165100</xdr:colOff>
      <xdr:row>35</xdr:row>
      <xdr:rowOff>254000</xdr:rowOff>
    </xdr:to>
    <xdr:sp macro="" textlink="">
      <xdr:nvSpPr>
        <xdr:cNvPr id="136" name="楕円 135"/>
        <xdr:cNvSpPr/>
      </xdr:nvSpPr>
      <xdr:spPr>
        <a:xfrm>
          <a:off x="4254500" y="6763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264795</xdr:rowOff>
    </xdr:from>
    <xdr:ext cx="762000" cy="259715"/>
    <xdr:sp macro="" textlink="">
      <xdr:nvSpPr>
        <xdr:cNvPr id="137" name="テキスト ボックス 136"/>
        <xdr:cNvSpPr txBox="1"/>
      </xdr:nvSpPr>
      <xdr:spPr>
        <a:xfrm>
          <a:off x="3924300" y="65322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121285</xdr:rowOff>
    </xdr:from>
    <xdr:to>
      <xdr:col>19</xdr:col>
      <xdr:colOff>38100</xdr:colOff>
      <xdr:row>35</xdr:row>
      <xdr:rowOff>223520</xdr:rowOff>
    </xdr:to>
    <xdr:sp macro="" textlink="">
      <xdr:nvSpPr>
        <xdr:cNvPr id="138" name="楕円 137"/>
        <xdr:cNvSpPr/>
      </xdr:nvSpPr>
      <xdr:spPr>
        <a:xfrm>
          <a:off x="3556000" y="67316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34</xdr:row>
      <xdr:rowOff>232410</xdr:rowOff>
    </xdr:from>
    <xdr:ext cx="758190" cy="259715"/>
    <xdr:sp macro="" textlink="">
      <xdr:nvSpPr>
        <xdr:cNvPr id="139" name="テキスト ボックス 138"/>
        <xdr:cNvSpPr txBox="1"/>
      </xdr:nvSpPr>
      <xdr:spPr>
        <a:xfrm>
          <a:off x="3214370" y="649986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135890</xdr:rowOff>
    </xdr:from>
    <xdr:to>
      <xdr:col>15</xdr:col>
      <xdr:colOff>101600</xdr:colOff>
      <xdr:row>35</xdr:row>
      <xdr:rowOff>236855</xdr:rowOff>
    </xdr:to>
    <xdr:sp macro="" textlink="">
      <xdr:nvSpPr>
        <xdr:cNvPr id="140" name="楕円 139"/>
        <xdr:cNvSpPr/>
      </xdr:nvSpPr>
      <xdr:spPr>
        <a:xfrm>
          <a:off x="2857500" y="67462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247650</xdr:rowOff>
    </xdr:from>
    <xdr:ext cx="761365" cy="255270"/>
    <xdr:sp macro="" textlink="">
      <xdr:nvSpPr>
        <xdr:cNvPr id="141" name="テキスト ボックス 140"/>
        <xdr:cNvSpPr txBox="1"/>
      </xdr:nvSpPr>
      <xdr:spPr>
        <a:xfrm>
          <a:off x="2527300" y="65151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14,938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80,221
79,183
73.47
42,372,757
41,759,570
584,012
17,047,657
25,380,813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41.1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000"/>
    <xdr:sp macro="" textlink="">
      <xdr:nvSpPr>
        <xdr:cNvPr id="48" name="テキスト ボックス 47"/>
        <xdr:cNvSpPr txBox="1"/>
      </xdr:nvSpPr>
      <xdr:spPr>
        <a:xfrm>
          <a:off x="230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000"/>
    <xdr:sp macro="" textlink="">
      <xdr:nvSpPr>
        <xdr:cNvPr id="54" name="テキスト ボックス 53"/>
        <xdr:cNvSpPr txBox="1"/>
      </xdr:nvSpPr>
      <xdr:spPr>
        <a:xfrm>
          <a:off x="166370" y="4683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171450</xdr:rowOff>
    </xdr:from>
    <xdr:to>
      <xdr:col>24</xdr:col>
      <xdr:colOff>62865</xdr:colOff>
      <xdr:row>38</xdr:row>
      <xdr:rowOff>151765</xdr:rowOff>
    </xdr:to>
    <xdr:cxnSp macro="">
      <xdr:nvCxnSpPr>
        <xdr:cNvPr id="56" name="直線コネクタ 55"/>
        <xdr:cNvCxnSpPr/>
      </xdr:nvCxnSpPr>
      <xdr:spPr>
        <a:xfrm flipV="1">
          <a:off x="4633595" y="5314950"/>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155575</xdr:rowOff>
    </xdr:from>
    <xdr:ext cx="534670" cy="254000"/>
    <xdr:sp macro="" textlink="">
      <xdr:nvSpPr>
        <xdr:cNvPr id="57" name="人件費最小値テキスト"/>
        <xdr:cNvSpPr txBox="1"/>
      </xdr:nvSpPr>
      <xdr:spPr>
        <a:xfrm>
          <a:off x="4686300" y="66706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43,351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151765</xdr:rowOff>
    </xdr:from>
    <xdr:to>
      <xdr:col>24</xdr:col>
      <xdr:colOff>152400</xdr:colOff>
      <xdr:row>38</xdr:row>
      <xdr:rowOff>151765</xdr:rowOff>
    </xdr:to>
    <xdr:cxnSp macro="">
      <xdr:nvCxnSpPr>
        <xdr:cNvPr id="58" name="直線コネクタ 57"/>
        <xdr:cNvCxnSpPr/>
      </xdr:nvCxnSpPr>
      <xdr:spPr>
        <a:xfrm>
          <a:off x="4546600" y="666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118110</xdr:rowOff>
    </xdr:from>
    <xdr:ext cx="598805" cy="259080"/>
    <xdr:sp macro="" textlink="">
      <xdr:nvSpPr>
        <xdr:cNvPr id="59" name="人件費最大値テキスト"/>
        <xdr:cNvSpPr txBox="1"/>
      </xdr:nvSpPr>
      <xdr:spPr>
        <a:xfrm>
          <a:off x="4686300" y="509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114,334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171450</xdr:rowOff>
    </xdr:from>
    <xdr:to>
      <xdr:col>24</xdr:col>
      <xdr:colOff>152400</xdr:colOff>
      <xdr:row>30</xdr:row>
      <xdr:rowOff>171450</xdr:rowOff>
    </xdr:to>
    <xdr:cxnSp macro="">
      <xdr:nvCxnSpPr>
        <xdr:cNvPr id="60" name="直線コネクタ 59"/>
        <xdr:cNvCxnSpPr/>
      </xdr:nvCxnSpPr>
      <xdr:spPr>
        <a:xfrm>
          <a:off x="4546600" y="531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37</xdr:row>
      <xdr:rowOff>46355</xdr:rowOff>
    </xdr:from>
    <xdr:to>
      <xdr:col>24</xdr:col>
      <xdr:colOff>63500</xdr:colOff>
      <xdr:row>37</xdr:row>
      <xdr:rowOff>149225</xdr:rowOff>
    </xdr:to>
    <xdr:cxnSp macro="">
      <xdr:nvCxnSpPr>
        <xdr:cNvPr id="61" name="直線コネクタ 60"/>
        <xdr:cNvCxnSpPr/>
      </xdr:nvCxnSpPr>
      <xdr:spPr>
        <a:xfrm flipV="1">
          <a:off x="3785870" y="6390005"/>
          <a:ext cx="84963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86995</xdr:rowOff>
    </xdr:from>
    <xdr:ext cx="534670" cy="254000"/>
    <xdr:sp macro="" textlink="">
      <xdr:nvSpPr>
        <xdr:cNvPr id="62" name="人件費平均値テキスト"/>
        <xdr:cNvSpPr txBox="1"/>
      </xdr:nvSpPr>
      <xdr:spPr>
        <a:xfrm>
          <a:off x="4686300" y="608774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64135</xdr:rowOff>
    </xdr:from>
    <xdr:to>
      <xdr:col>24</xdr:col>
      <xdr:colOff>114300</xdr:colOff>
      <xdr:row>36</xdr:row>
      <xdr:rowOff>166370</xdr:rowOff>
    </xdr:to>
    <xdr:sp macro="" textlink="">
      <xdr:nvSpPr>
        <xdr:cNvPr id="63" name="フローチャート: 判断 62"/>
        <xdr:cNvSpPr/>
      </xdr:nvSpPr>
      <xdr:spPr>
        <a:xfrm>
          <a:off x="45847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149225</xdr:rowOff>
    </xdr:from>
    <xdr:to>
      <xdr:col>19</xdr:col>
      <xdr:colOff>166370</xdr:colOff>
      <xdr:row>37</xdr:row>
      <xdr:rowOff>158750</xdr:rowOff>
    </xdr:to>
    <xdr:cxnSp macro="">
      <xdr:nvCxnSpPr>
        <xdr:cNvPr id="64" name="直線コネクタ 63"/>
        <xdr:cNvCxnSpPr/>
      </xdr:nvCxnSpPr>
      <xdr:spPr>
        <a:xfrm flipV="1">
          <a:off x="2908300" y="6492875"/>
          <a:ext cx="87757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169545</xdr:rowOff>
    </xdr:from>
    <xdr:to>
      <xdr:col>20</xdr:col>
      <xdr:colOff>38100</xdr:colOff>
      <xdr:row>37</xdr:row>
      <xdr:rowOff>99695</xdr:rowOff>
    </xdr:to>
    <xdr:sp macro="" textlink="">
      <xdr:nvSpPr>
        <xdr:cNvPr id="65" name="フローチャート: 判断 64"/>
        <xdr:cNvSpPr/>
      </xdr:nvSpPr>
      <xdr:spPr>
        <a:xfrm>
          <a:off x="3746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116205</xdr:rowOff>
    </xdr:from>
    <xdr:ext cx="530225" cy="259080"/>
    <xdr:sp macro="" textlink="">
      <xdr:nvSpPr>
        <xdr:cNvPr id="66" name="テキスト ボックス 65"/>
        <xdr:cNvSpPr txBox="1"/>
      </xdr:nvSpPr>
      <xdr:spPr>
        <a:xfrm>
          <a:off x="3529965" y="6116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158750</xdr:rowOff>
    </xdr:from>
    <xdr:to>
      <xdr:col>15</xdr:col>
      <xdr:colOff>50800</xdr:colOff>
      <xdr:row>38</xdr:row>
      <xdr:rowOff>19050</xdr:rowOff>
    </xdr:to>
    <xdr:cxnSp macro="">
      <xdr:nvCxnSpPr>
        <xdr:cNvPr id="67" name="直線コネクタ 66"/>
        <xdr:cNvCxnSpPr/>
      </xdr:nvCxnSpPr>
      <xdr:spPr>
        <a:xfrm flipV="1">
          <a:off x="2019300" y="65024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128270</xdr:rowOff>
    </xdr:from>
    <xdr:ext cx="529590" cy="259080"/>
    <xdr:sp macro="" textlink="">
      <xdr:nvSpPr>
        <xdr:cNvPr id="69" name="テキスト ボックス 68"/>
        <xdr:cNvSpPr txBox="1"/>
      </xdr:nvSpPr>
      <xdr:spPr>
        <a:xfrm>
          <a:off x="2640965" y="61290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38</xdr:row>
      <xdr:rowOff>19050</xdr:rowOff>
    </xdr:from>
    <xdr:to>
      <xdr:col>10</xdr:col>
      <xdr:colOff>114300</xdr:colOff>
      <xdr:row>38</xdr:row>
      <xdr:rowOff>33020</xdr:rowOff>
    </xdr:to>
    <xdr:cxnSp macro="">
      <xdr:nvCxnSpPr>
        <xdr:cNvPr id="70" name="直線コネクタ 69"/>
        <xdr:cNvCxnSpPr/>
      </xdr:nvCxnSpPr>
      <xdr:spPr>
        <a:xfrm flipV="1">
          <a:off x="1118870" y="6534150"/>
          <a:ext cx="90043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6985</xdr:rowOff>
    </xdr:from>
    <xdr:to>
      <xdr:col>10</xdr:col>
      <xdr:colOff>165100</xdr:colOff>
      <xdr:row>37</xdr:row>
      <xdr:rowOff>109220</xdr:rowOff>
    </xdr:to>
    <xdr:sp macro="" textlink="">
      <xdr:nvSpPr>
        <xdr:cNvPr id="71" name="フローチャート: 判断 70"/>
        <xdr:cNvSpPr/>
      </xdr:nvSpPr>
      <xdr:spPr>
        <a:xfrm>
          <a:off x="1968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125095</xdr:rowOff>
    </xdr:from>
    <xdr:ext cx="529590" cy="258445"/>
    <xdr:sp macro="" textlink="">
      <xdr:nvSpPr>
        <xdr:cNvPr id="72" name="テキスト ボックス 71"/>
        <xdr:cNvSpPr txBox="1"/>
      </xdr:nvSpPr>
      <xdr:spPr>
        <a:xfrm>
          <a:off x="1751965" y="61258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170815</xdr:rowOff>
    </xdr:from>
    <xdr:to>
      <xdr:col>6</xdr:col>
      <xdr:colOff>38100</xdr:colOff>
      <xdr:row>37</xdr:row>
      <xdr:rowOff>100965</xdr:rowOff>
    </xdr:to>
    <xdr:sp macro="" textlink="">
      <xdr:nvSpPr>
        <xdr:cNvPr id="73" name="フローチャート: 判断 72"/>
        <xdr:cNvSpPr/>
      </xdr:nvSpPr>
      <xdr:spPr>
        <a:xfrm>
          <a:off x="107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117475</xdr:rowOff>
    </xdr:from>
    <xdr:ext cx="530225" cy="259080"/>
    <xdr:sp macro="" textlink="">
      <xdr:nvSpPr>
        <xdr:cNvPr id="74" name="テキスト ボックス 73"/>
        <xdr:cNvSpPr txBox="1"/>
      </xdr:nvSpPr>
      <xdr:spPr>
        <a:xfrm>
          <a:off x="862965" y="61182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5" name="テキスト ボックス 74"/>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166370</xdr:colOff>
      <xdr:row>41</xdr:row>
      <xdr:rowOff>80010</xdr:rowOff>
    </xdr:from>
    <xdr:ext cx="758190" cy="259080"/>
    <xdr:sp macro="" textlink="">
      <xdr:nvSpPr>
        <xdr:cNvPr id="76" name="テキスト ボックス 75"/>
        <xdr:cNvSpPr txBox="1"/>
      </xdr:nvSpPr>
      <xdr:spPr>
        <a:xfrm>
          <a:off x="359537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xdr:cNvSpPr txBox="1"/>
      </xdr:nvSpPr>
      <xdr:spPr>
        <a:xfrm>
          <a:off x="2717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166370</xdr:colOff>
      <xdr:row>41</xdr:row>
      <xdr:rowOff>80010</xdr:rowOff>
    </xdr:from>
    <xdr:ext cx="758190" cy="259080"/>
    <xdr:sp macro="" textlink="">
      <xdr:nvSpPr>
        <xdr:cNvPr id="79" name="テキスト ボックス 78"/>
        <xdr:cNvSpPr txBox="1"/>
      </xdr:nvSpPr>
      <xdr:spPr>
        <a:xfrm>
          <a:off x="92837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167005</xdr:rowOff>
    </xdr:from>
    <xdr:to>
      <xdr:col>24</xdr:col>
      <xdr:colOff>114300</xdr:colOff>
      <xdr:row>37</xdr:row>
      <xdr:rowOff>97790</xdr:rowOff>
    </xdr:to>
    <xdr:sp macro="" textlink="">
      <xdr:nvSpPr>
        <xdr:cNvPr id="80" name="楕円 79"/>
        <xdr:cNvSpPr/>
      </xdr:nvSpPr>
      <xdr:spPr>
        <a:xfrm>
          <a:off x="45847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145415</xdr:rowOff>
    </xdr:from>
    <xdr:ext cx="534670" cy="254000"/>
    <xdr:sp macro="" textlink="">
      <xdr:nvSpPr>
        <xdr:cNvPr id="81" name="人件費該当値テキスト"/>
        <xdr:cNvSpPr txBox="1"/>
      </xdr:nvSpPr>
      <xdr:spPr>
        <a:xfrm>
          <a:off x="4686300" y="63176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98425</xdr:rowOff>
    </xdr:from>
    <xdr:to>
      <xdr:col>20</xdr:col>
      <xdr:colOff>38100</xdr:colOff>
      <xdr:row>38</xdr:row>
      <xdr:rowOff>29210</xdr:rowOff>
    </xdr:to>
    <xdr:sp macro="" textlink="">
      <xdr:nvSpPr>
        <xdr:cNvPr id="82" name="楕円 81"/>
        <xdr:cNvSpPr/>
      </xdr:nvSpPr>
      <xdr:spPr>
        <a:xfrm>
          <a:off x="37465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19685</xdr:rowOff>
    </xdr:from>
    <xdr:ext cx="530225" cy="254000"/>
    <xdr:sp macro="" textlink="">
      <xdr:nvSpPr>
        <xdr:cNvPr id="83" name="テキスト ボックス 82"/>
        <xdr:cNvSpPr txBox="1"/>
      </xdr:nvSpPr>
      <xdr:spPr>
        <a:xfrm>
          <a:off x="3529965" y="653478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107950</xdr:rowOff>
    </xdr:from>
    <xdr:to>
      <xdr:col>15</xdr:col>
      <xdr:colOff>101600</xdr:colOff>
      <xdr:row>38</xdr:row>
      <xdr:rowOff>38100</xdr:rowOff>
    </xdr:to>
    <xdr:sp macro="" textlink="">
      <xdr:nvSpPr>
        <xdr:cNvPr id="84" name="楕円 83"/>
        <xdr:cNvSpPr/>
      </xdr:nvSpPr>
      <xdr:spPr>
        <a:xfrm>
          <a:off x="2857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29210</xdr:rowOff>
    </xdr:from>
    <xdr:ext cx="529590" cy="254000"/>
    <xdr:sp macro="" textlink="">
      <xdr:nvSpPr>
        <xdr:cNvPr id="85" name="テキスト ボックス 84"/>
        <xdr:cNvSpPr txBox="1"/>
      </xdr:nvSpPr>
      <xdr:spPr>
        <a:xfrm>
          <a:off x="2640965" y="65443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139700</xdr:rowOff>
    </xdr:from>
    <xdr:to>
      <xdr:col>10</xdr:col>
      <xdr:colOff>165100</xdr:colOff>
      <xdr:row>38</xdr:row>
      <xdr:rowOff>69850</xdr:rowOff>
    </xdr:to>
    <xdr:sp macro="" textlink="">
      <xdr:nvSpPr>
        <xdr:cNvPr id="86" name="楕円 85"/>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61595</xdr:rowOff>
    </xdr:from>
    <xdr:ext cx="529590" cy="259080"/>
    <xdr:sp macro="" textlink="">
      <xdr:nvSpPr>
        <xdr:cNvPr id="87" name="テキスト ボックス 86"/>
        <xdr:cNvSpPr txBox="1"/>
      </xdr:nvSpPr>
      <xdr:spPr>
        <a:xfrm>
          <a:off x="1751965" y="65766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153670</xdr:rowOff>
    </xdr:from>
    <xdr:to>
      <xdr:col>6</xdr:col>
      <xdr:colOff>38100</xdr:colOff>
      <xdr:row>38</xdr:row>
      <xdr:rowOff>83820</xdr:rowOff>
    </xdr:to>
    <xdr:sp macro="" textlink="">
      <xdr:nvSpPr>
        <xdr:cNvPr id="88" name="楕円 87"/>
        <xdr:cNvSpPr/>
      </xdr:nvSpPr>
      <xdr:spPr>
        <a:xfrm>
          <a:off x="1079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74930</xdr:rowOff>
    </xdr:from>
    <xdr:ext cx="530225" cy="254000"/>
    <xdr:sp macro="" textlink="">
      <xdr:nvSpPr>
        <xdr:cNvPr id="89" name="テキスト ボックス 88"/>
        <xdr:cNvSpPr txBox="1"/>
      </xdr:nvSpPr>
      <xdr:spPr>
        <a:xfrm>
          <a:off x="862965" y="659003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4000"/>
    <xdr:sp macro="" textlink="">
      <xdr:nvSpPr>
        <xdr:cNvPr id="100" name="テキスト ボックス 99"/>
        <xdr:cNvSpPr txBox="1"/>
      </xdr:nvSpPr>
      <xdr:spPr>
        <a:xfrm>
          <a:off x="230505" y="10398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4000"/>
    <xdr:sp macro="" textlink="">
      <xdr:nvSpPr>
        <xdr:cNvPr id="102" name="テキスト ボックス 101"/>
        <xdr:cNvSpPr txBox="1"/>
      </xdr:nvSpPr>
      <xdr:spPr>
        <a:xfrm>
          <a:off x="230505" y="9941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4000"/>
    <xdr:sp macro="" textlink="">
      <xdr:nvSpPr>
        <xdr:cNvPr id="104" name="テキスト ボックス 103"/>
        <xdr:cNvSpPr txBox="1"/>
      </xdr:nvSpPr>
      <xdr:spPr>
        <a:xfrm>
          <a:off x="230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4000"/>
    <xdr:sp macro="" textlink="">
      <xdr:nvSpPr>
        <xdr:cNvPr id="106" name="テキスト ボックス 105"/>
        <xdr:cNvSpPr txBox="1"/>
      </xdr:nvSpPr>
      <xdr:spPr>
        <a:xfrm>
          <a:off x="230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185" cy="254000"/>
    <xdr:sp macro="" textlink="">
      <xdr:nvSpPr>
        <xdr:cNvPr id="108" name="テキスト ボックス 107"/>
        <xdr:cNvSpPr txBox="1"/>
      </xdr:nvSpPr>
      <xdr:spPr>
        <a:xfrm>
          <a:off x="166370" y="85699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000"/>
    <xdr:sp macro="" textlink="">
      <xdr:nvSpPr>
        <xdr:cNvPr id="110" name="テキスト ボックス 109"/>
        <xdr:cNvSpPr txBox="1"/>
      </xdr:nvSpPr>
      <xdr:spPr>
        <a:xfrm>
          <a:off x="166370" y="8112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77470</xdr:rowOff>
    </xdr:from>
    <xdr:to>
      <xdr:col>24</xdr:col>
      <xdr:colOff>62865</xdr:colOff>
      <xdr:row>58</xdr:row>
      <xdr:rowOff>16510</xdr:rowOff>
    </xdr:to>
    <xdr:cxnSp macro="">
      <xdr:nvCxnSpPr>
        <xdr:cNvPr id="112" name="直線コネクタ 111"/>
        <xdr:cNvCxnSpPr/>
      </xdr:nvCxnSpPr>
      <xdr:spPr>
        <a:xfrm flipV="1">
          <a:off x="4633595" y="864997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20320</xdr:rowOff>
    </xdr:from>
    <xdr:ext cx="534670" cy="254000"/>
    <xdr:sp macro="" textlink="">
      <xdr:nvSpPr>
        <xdr:cNvPr id="113" name="物件費最小値テキスト"/>
        <xdr:cNvSpPr txBox="1"/>
      </xdr:nvSpPr>
      <xdr:spPr>
        <a:xfrm>
          <a:off x="4686300" y="99644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45,400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16510</xdr:rowOff>
    </xdr:from>
    <xdr:to>
      <xdr:col>24</xdr:col>
      <xdr:colOff>152400</xdr:colOff>
      <xdr:row>58</xdr:row>
      <xdr:rowOff>16510</xdr:rowOff>
    </xdr:to>
    <xdr:cxnSp macro="">
      <xdr:nvCxnSpPr>
        <xdr:cNvPr id="114" name="直線コネクタ 113"/>
        <xdr:cNvCxnSpPr/>
      </xdr:nvCxnSpPr>
      <xdr:spPr>
        <a:xfrm>
          <a:off x="4546600" y="996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24130</xdr:rowOff>
    </xdr:from>
    <xdr:ext cx="598805" cy="259080"/>
    <xdr:sp macro="" textlink="">
      <xdr:nvSpPr>
        <xdr:cNvPr id="115" name="物件費最大値テキスト"/>
        <xdr:cNvSpPr txBox="1"/>
      </xdr:nvSpPr>
      <xdr:spPr>
        <a:xfrm>
          <a:off x="4686300" y="8425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102,712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77470</xdr:rowOff>
    </xdr:from>
    <xdr:to>
      <xdr:col>24</xdr:col>
      <xdr:colOff>152400</xdr:colOff>
      <xdr:row>50</xdr:row>
      <xdr:rowOff>77470</xdr:rowOff>
    </xdr:to>
    <xdr:cxnSp macro="">
      <xdr:nvCxnSpPr>
        <xdr:cNvPr id="116" name="直線コネクタ 115"/>
        <xdr:cNvCxnSpPr/>
      </xdr:nvCxnSpPr>
      <xdr:spPr>
        <a:xfrm>
          <a:off x="4546600" y="864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56</xdr:row>
      <xdr:rowOff>55880</xdr:rowOff>
    </xdr:from>
    <xdr:to>
      <xdr:col>24</xdr:col>
      <xdr:colOff>63500</xdr:colOff>
      <xdr:row>57</xdr:row>
      <xdr:rowOff>11430</xdr:rowOff>
    </xdr:to>
    <xdr:cxnSp macro="">
      <xdr:nvCxnSpPr>
        <xdr:cNvPr id="117" name="直線コネクタ 116"/>
        <xdr:cNvCxnSpPr/>
      </xdr:nvCxnSpPr>
      <xdr:spPr>
        <a:xfrm flipV="1">
          <a:off x="3785870" y="9657080"/>
          <a:ext cx="84963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13970</xdr:rowOff>
    </xdr:from>
    <xdr:ext cx="534670" cy="259080"/>
    <xdr:sp macro="" textlink="">
      <xdr:nvSpPr>
        <xdr:cNvPr id="118" name="物件費平均値テキスト"/>
        <xdr:cNvSpPr txBox="1"/>
      </xdr:nvSpPr>
      <xdr:spPr>
        <a:xfrm>
          <a:off x="4686300" y="9443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162560</xdr:rowOff>
    </xdr:from>
    <xdr:to>
      <xdr:col>24</xdr:col>
      <xdr:colOff>114300</xdr:colOff>
      <xdr:row>56</xdr:row>
      <xdr:rowOff>92710</xdr:rowOff>
    </xdr:to>
    <xdr:sp macro="" textlink="">
      <xdr:nvSpPr>
        <xdr:cNvPr id="119" name="フローチャート: 判断 118"/>
        <xdr:cNvSpPr/>
      </xdr:nvSpPr>
      <xdr:spPr>
        <a:xfrm>
          <a:off x="45847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xdr:rowOff>
    </xdr:from>
    <xdr:to>
      <xdr:col>19</xdr:col>
      <xdr:colOff>166370</xdr:colOff>
      <xdr:row>57</xdr:row>
      <xdr:rowOff>97790</xdr:rowOff>
    </xdr:to>
    <xdr:cxnSp macro="">
      <xdr:nvCxnSpPr>
        <xdr:cNvPr id="120" name="直線コネクタ 119"/>
        <xdr:cNvCxnSpPr/>
      </xdr:nvCxnSpPr>
      <xdr:spPr>
        <a:xfrm flipV="1">
          <a:off x="2908300" y="9784080"/>
          <a:ext cx="87757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100965</xdr:rowOff>
    </xdr:from>
    <xdr:to>
      <xdr:col>20</xdr:col>
      <xdr:colOff>38100</xdr:colOff>
      <xdr:row>57</xdr:row>
      <xdr:rowOff>31115</xdr:rowOff>
    </xdr:to>
    <xdr:sp macro="" textlink="">
      <xdr:nvSpPr>
        <xdr:cNvPr id="121" name="フローチャート: 判断 120"/>
        <xdr:cNvSpPr/>
      </xdr:nvSpPr>
      <xdr:spPr>
        <a:xfrm>
          <a:off x="37465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47625</xdr:rowOff>
    </xdr:from>
    <xdr:ext cx="530225" cy="259080"/>
    <xdr:sp macro="" textlink="">
      <xdr:nvSpPr>
        <xdr:cNvPr id="122" name="テキスト ボックス 121"/>
        <xdr:cNvSpPr txBox="1"/>
      </xdr:nvSpPr>
      <xdr:spPr>
        <a:xfrm>
          <a:off x="3529965" y="94773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86360</xdr:rowOff>
    </xdr:from>
    <xdr:to>
      <xdr:col>15</xdr:col>
      <xdr:colOff>50800</xdr:colOff>
      <xdr:row>57</xdr:row>
      <xdr:rowOff>97790</xdr:rowOff>
    </xdr:to>
    <xdr:cxnSp macro="">
      <xdr:nvCxnSpPr>
        <xdr:cNvPr id="123" name="直線コネクタ 122"/>
        <xdr:cNvCxnSpPr/>
      </xdr:nvCxnSpPr>
      <xdr:spPr>
        <a:xfrm>
          <a:off x="2019300" y="9859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169545</xdr:rowOff>
    </xdr:from>
    <xdr:to>
      <xdr:col>15</xdr:col>
      <xdr:colOff>101600</xdr:colOff>
      <xdr:row>57</xdr:row>
      <xdr:rowOff>99695</xdr:rowOff>
    </xdr:to>
    <xdr:sp macro="" textlink="">
      <xdr:nvSpPr>
        <xdr:cNvPr id="124" name="フローチャート: 判断 123"/>
        <xdr:cNvSpPr/>
      </xdr:nvSpPr>
      <xdr:spPr>
        <a:xfrm>
          <a:off x="2857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116205</xdr:rowOff>
    </xdr:from>
    <xdr:ext cx="529590" cy="259080"/>
    <xdr:sp macro="" textlink="">
      <xdr:nvSpPr>
        <xdr:cNvPr id="125" name="テキスト ボックス 124"/>
        <xdr:cNvSpPr txBox="1"/>
      </xdr:nvSpPr>
      <xdr:spPr>
        <a:xfrm>
          <a:off x="2640965" y="9545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57</xdr:row>
      <xdr:rowOff>86360</xdr:rowOff>
    </xdr:from>
    <xdr:to>
      <xdr:col>10</xdr:col>
      <xdr:colOff>114300</xdr:colOff>
      <xdr:row>57</xdr:row>
      <xdr:rowOff>107315</xdr:rowOff>
    </xdr:to>
    <xdr:cxnSp macro="">
      <xdr:nvCxnSpPr>
        <xdr:cNvPr id="126" name="直線コネクタ 125"/>
        <xdr:cNvCxnSpPr/>
      </xdr:nvCxnSpPr>
      <xdr:spPr>
        <a:xfrm flipV="1">
          <a:off x="1118870" y="9859010"/>
          <a:ext cx="90043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22225</xdr:rowOff>
    </xdr:from>
    <xdr:to>
      <xdr:col>10</xdr:col>
      <xdr:colOff>165100</xdr:colOff>
      <xdr:row>57</xdr:row>
      <xdr:rowOff>123825</xdr:rowOff>
    </xdr:to>
    <xdr:sp macro="" textlink="">
      <xdr:nvSpPr>
        <xdr:cNvPr id="127" name="フローチャート: 判断 126"/>
        <xdr:cNvSpPr/>
      </xdr:nvSpPr>
      <xdr:spPr>
        <a:xfrm>
          <a:off x="196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140335</xdr:rowOff>
    </xdr:from>
    <xdr:ext cx="529590" cy="259080"/>
    <xdr:sp macro="" textlink="">
      <xdr:nvSpPr>
        <xdr:cNvPr id="128" name="テキスト ボックス 127"/>
        <xdr:cNvSpPr txBox="1"/>
      </xdr:nvSpPr>
      <xdr:spPr>
        <a:xfrm>
          <a:off x="1751965" y="9570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25400</xdr:rowOff>
    </xdr:from>
    <xdr:to>
      <xdr:col>6</xdr:col>
      <xdr:colOff>38100</xdr:colOff>
      <xdr:row>57</xdr:row>
      <xdr:rowOff>127000</xdr:rowOff>
    </xdr:to>
    <xdr:sp macro="" textlink="">
      <xdr:nvSpPr>
        <xdr:cNvPr id="129" name="フローチャート: 判断 128"/>
        <xdr:cNvSpPr/>
      </xdr:nvSpPr>
      <xdr:spPr>
        <a:xfrm>
          <a:off x="1079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143510</xdr:rowOff>
    </xdr:from>
    <xdr:ext cx="530225" cy="254000"/>
    <xdr:sp macro="" textlink="">
      <xdr:nvSpPr>
        <xdr:cNvPr id="130" name="テキスト ボックス 129"/>
        <xdr:cNvSpPr txBox="1"/>
      </xdr:nvSpPr>
      <xdr:spPr>
        <a:xfrm>
          <a:off x="862965" y="95732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1" name="テキスト ボックス 130"/>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166370</xdr:colOff>
      <xdr:row>61</xdr:row>
      <xdr:rowOff>80010</xdr:rowOff>
    </xdr:from>
    <xdr:ext cx="758190" cy="259080"/>
    <xdr:sp macro="" textlink="">
      <xdr:nvSpPr>
        <xdr:cNvPr id="132" name="テキスト ボックス 131"/>
        <xdr:cNvSpPr txBox="1"/>
      </xdr:nvSpPr>
      <xdr:spPr>
        <a:xfrm>
          <a:off x="359537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3" name="テキスト ボックス 132"/>
        <xdr:cNvSpPr txBox="1"/>
      </xdr:nvSpPr>
      <xdr:spPr>
        <a:xfrm>
          <a:off x="2717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166370</xdr:colOff>
      <xdr:row>61</xdr:row>
      <xdr:rowOff>80010</xdr:rowOff>
    </xdr:from>
    <xdr:ext cx="758190" cy="259080"/>
    <xdr:sp macro="" textlink="">
      <xdr:nvSpPr>
        <xdr:cNvPr id="135" name="テキスト ボックス 134"/>
        <xdr:cNvSpPr txBox="1"/>
      </xdr:nvSpPr>
      <xdr:spPr>
        <a:xfrm>
          <a:off x="92837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5080</xdr:rowOff>
    </xdr:from>
    <xdr:to>
      <xdr:col>24</xdr:col>
      <xdr:colOff>114300</xdr:colOff>
      <xdr:row>56</xdr:row>
      <xdr:rowOff>106680</xdr:rowOff>
    </xdr:to>
    <xdr:sp macro="" textlink="">
      <xdr:nvSpPr>
        <xdr:cNvPr id="136" name="楕円 135"/>
        <xdr:cNvSpPr/>
      </xdr:nvSpPr>
      <xdr:spPr>
        <a:xfrm>
          <a:off x="45847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154940</xdr:rowOff>
    </xdr:from>
    <xdr:ext cx="534670" cy="254000"/>
    <xdr:sp macro="" textlink="">
      <xdr:nvSpPr>
        <xdr:cNvPr id="137" name="物件費該当値テキスト"/>
        <xdr:cNvSpPr txBox="1"/>
      </xdr:nvSpPr>
      <xdr:spPr>
        <a:xfrm>
          <a:off x="4686300" y="95846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132080</xdr:rowOff>
    </xdr:from>
    <xdr:to>
      <xdr:col>20</xdr:col>
      <xdr:colOff>38100</xdr:colOff>
      <xdr:row>57</xdr:row>
      <xdr:rowOff>62230</xdr:rowOff>
    </xdr:to>
    <xdr:sp macro="" textlink="">
      <xdr:nvSpPr>
        <xdr:cNvPr id="138" name="楕円 137"/>
        <xdr:cNvSpPr/>
      </xdr:nvSpPr>
      <xdr:spPr>
        <a:xfrm>
          <a:off x="3746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53340</xdr:rowOff>
    </xdr:from>
    <xdr:ext cx="530225" cy="254000"/>
    <xdr:sp macro="" textlink="">
      <xdr:nvSpPr>
        <xdr:cNvPr id="139" name="テキスト ボックス 138"/>
        <xdr:cNvSpPr txBox="1"/>
      </xdr:nvSpPr>
      <xdr:spPr>
        <a:xfrm>
          <a:off x="3529965" y="982599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46355</xdr:rowOff>
    </xdr:from>
    <xdr:to>
      <xdr:col>15</xdr:col>
      <xdr:colOff>101600</xdr:colOff>
      <xdr:row>57</xdr:row>
      <xdr:rowOff>147955</xdr:rowOff>
    </xdr:to>
    <xdr:sp macro="" textlink="">
      <xdr:nvSpPr>
        <xdr:cNvPr id="140" name="楕円 139"/>
        <xdr:cNvSpPr/>
      </xdr:nvSpPr>
      <xdr:spPr>
        <a:xfrm>
          <a:off x="2857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139065</xdr:rowOff>
    </xdr:from>
    <xdr:ext cx="529590" cy="259080"/>
    <xdr:sp macro="" textlink="">
      <xdr:nvSpPr>
        <xdr:cNvPr id="141" name="テキスト ボックス 140"/>
        <xdr:cNvSpPr txBox="1"/>
      </xdr:nvSpPr>
      <xdr:spPr>
        <a:xfrm>
          <a:off x="2640965" y="99117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34925</xdr:rowOff>
    </xdr:from>
    <xdr:to>
      <xdr:col>10</xdr:col>
      <xdr:colOff>165100</xdr:colOff>
      <xdr:row>57</xdr:row>
      <xdr:rowOff>136525</xdr:rowOff>
    </xdr:to>
    <xdr:sp macro="" textlink="">
      <xdr:nvSpPr>
        <xdr:cNvPr id="142" name="楕円 141"/>
        <xdr:cNvSpPr/>
      </xdr:nvSpPr>
      <xdr:spPr>
        <a:xfrm>
          <a:off x="1968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127635</xdr:rowOff>
    </xdr:from>
    <xdr:ext cx="529590" cy="259080"/>
    <xdr:sp macro="" textlink="">
      <xdr:nvSpPr>
        <xdr:cNvPr id="143" name="テキスト ボックス 142"/>
        <xdr:cNvSpPr txBox="1"/>
      </xdr:nvSpPr>
      <xdr:spPr>
        <a:xfrm>
          <a:off x="1751965" y="9900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56515</xdr:rowOff>
    </xdr:from>
    <xdr:to>
      <xdr:col>6</xdr:col>
      <xdr:colOff>38100</xdr:colOff>
      <xdr:row>57</xdr:row>
      <xdr:rowOff>158115</xdr:rowOff>
    </xdr:to>
    <xdr:sp macro="" textlink="">
      <xdr:nvSpPr>
        <xdr:cNvPr id="144" name="楕円 143"/>
        <xdr:cNvSpPr/>
      </xdr:nvSpPr>
      <xdr:spPr>
        <a:xfrm>
          <a:off x="1079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149225</xdr:rowOff>
    </xdr:from>
    <xdr:ext cx="530225" cy="259080"/>
    <xdr:sp macro="" textlink="">
      <xdr:nvSpPr>
        <xdr:cNvPr id="145" name="テキスト ボックス 144"/>
        <xdr:cNvSpPr txBox="1"/>
      </xdr:nvSpPr>
      <xdr:spPr>
        <a:xfrm>
          <a:off x="862965" y="9921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4" name="テキスト ボックス 153"/>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840" cy="254000"/>
    <xdr:sp macro="" textlink="">
      <xdr:nvSpPr>
        <xdr:cNvPr id="157" name="テキスト ボックス 156"/>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4000"/>
    <xdr:sp macro="" textlink="">
      <xdr:nvSpPr>
        <xdr:cNvPr id="159" name="テキスト ボックス 158"/>
        <xdr:cNvSpPr txBox="1"/>
      </xdr:nvSpPr>
      <xdr:spPr>
        <a:xfrm>
          <a:off x="230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000"/>
    <xdr:sp macro="" textlink="">
      <xdr:nvSpPr>
        <xdr:cNvPr id="161" name="テキスト ボックス 160"/>
        <xdr:cNvSpPr txBox="1"/>
      </xdr:nvSpPr>
      <xdr:spPr>
        <a:xfrm>
          <a:off x="230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4000"/>
    <xdr:sp macro="" textlink="">
      <xdr:nvSpPr>
        <xdr:cNvPr id="163" name="テキスト ボックス 162"/>
        <xdr:cNvSpPr txBox="1"/>
      </xdr:nvSpPr>
      <xdr:spPr>
        <a:xfrm>
          <a:off x="230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000"/>
    <xdr:sp macro="" textlink="">
      <xdr:nvSpPr>
        <xdr:cNvPr id="165" name="テキスト ボックス 164"/>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41910</xdr:rowOff>
    </xdr:from>
    <xdr:to>
      <xdr:col>24</xdr:col>
      <xdr:colOff>62865</xdr:colOff>
      <xdr:row>78</xdr:row>
      <xdr:rowOff>124460</xdr:rowOff>
    </xdr:to>
    <xdr:cxnSp macro="">
      <xdr:nvCxnSpPr>
        <xdr:cNvPr id="167" name="直線コネクタ 166"/>
        <xdr:cNvCxnSpPr/>
      </xdr:nvCxnSpPr>
      <xdr:spPr>
        <a:xfrm flipV="1">
          <a:off x="4633595" y="1204341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128270</xdr:rowOff>
    </xdr:from>
    <xdr:ext cx="378460" cy="259080"/>
    <xdr:sp macro="" textlink="">
      <xdr:nvSpPr>
        <xdr:cNvPr id="168" name="維持補修費最小値テキスト"/>
        <xdr:cNvSpPr txBox="1"/>
      </xdr:nvSpPr>
      <xdr:spPr>
        <a:xfrm>
          <a:off x="4686300" y="13501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124460</xdr:rowOff>
    </xdr:from>
    <xdr:to>
      <xdr:col>24</xdr:col>
      <xdr:colOff>152400</xdr:colOff>
      <xdr:row>78</xdr:row>
      <xdr:rowOff>124460</xdr:rowOff>
    </xdr:to>
    <xdr:cxnSp macro="">
      <xdr:nvCxnSpPr>
        <xdr:cNvPr id="169" name="直線コネクタ 168"/>
        <xdr:cNvCxnSpPr/>
      </xdr:nvCxnSpPr>
      <xdr:spPr>
        <a:xfrm>
          <a:off x="4546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160020</xdr:rowOff>
    </xdr:from>
    <xdr:ext cx="534670" cy="259080"/>
    <xdr:sp macro="" textlink="">
      <xdr:nvSpPr>
        <xdr:cNvPr id="170" name="維持補修費最大値テキスト"/>
        <xdr:cNvSpPr txBox="1"/>
      </xdr:nvSpPr>
      <xdr:spPr>
        <a:xfrm>
          <a:off x="4686300" y="1181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32,135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41910</xdr:rowOff>
    </xdr:from>
    <xdr:to>
      <xdr:col>24</xdr:col>
      <xdr:colOff>152400</xdr:colOff>
      <xdr:row>70</xdr:row>
      <xdr:rowOff>41910</xdr:rowOff>
    </xdr:to>
    <xdr:cxnSp macro="">
      <xdr:nvCxnSpPr>
        <xdr:cNvPr id="171" name="直線コネクタ 170"/>
        <xdr:cNvCxnSpPr/>
      </xdr:nvCxnSpPr>
      <xdr:spPr>
        <a:xfrm>
          <a:off x="4546600" y="1204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78</xdr:row>
      <xdr:rowOff>106680</xdr:rowOff>
    </xdr:from>
    <xdr:to>
      <xdr:col>24</xdr:col>
      <xdr:colOff>63500</xdr:colOff>
      <xdr:row>78</xdr:row>
      <xdr:rowOff>110490</xdr:rowOff>
    </xdr:to>
    <xdr:cxnSp macro="">
      <xdr:nvCxnSpPr>
        <xdr:cNvPr id="172" name="直線コネクタ 171"/>
        <xdr:cNvCxnSpPr/>
      </xdr:nvCxnSpPr>
      <xdr:spPr>
        <a:xfrm>
          <a:off x="3785870" y="13479780"/>
          <a:ext cx="84963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80645</xdr:rowOff>
    </xdr:from>
    <xdr:ext cx="469900" cy="259080"/>
    <xdr:sp macro="" textlink="">
      <xdr:nvSpPr>
        <xdr:cNvPr id="173" name="維持補修費平均値テキスト"/>
        <xdr:cNvSpPr txBox="1"/>
      </xdr:nvSpPr>
      <xdr:spPr>
        <a:xfrm>
          <a:off x="4686300" y="13110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57785</xdr:rowOff>
    </xdr:from>
    <xdr:to>
      <xdr:col>24</xdr:col>
      <xdr:colOff>114300</xdr:colOff>
      <xdr:row>77</xdr:row>
      <xdr:rowOff>159385</xdr:rowOff>
    </xdr:to>
    <xdr:sp macro="" textlink="">
      <xdr:nvSpPr>
        <xdr:cNvPr id="174" name="フローチャート: 判断 173"/>
        <xdr:cNvSpPr/>
      </xdr:nvSpPr>
      <xdr:spPr>
        <a:xfrm>
          <a:off x="45847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106680</xdr:rowOff>
    </xdr:from>
    <xdr:to>
      <xdr:col>19</xdr:col>
      <xdr:colOff>166370</xdr:colOff>
      <xdr:row>78</xdr:row>
      <xdr:rowOff>113030</xdr:rowOff>
    </xdr:to>
    <xdr:cxnSp macro="">
      <xdr:nvCxnSpPr>
        <xdr:cNvPr id="175" name="直線コネクタ 174"/>
        <xdr:cNvCxnSpPr/>
      </xdr:nvCxnSpPr>
      <xdr:spPr>
        <a:xfrm flipV="1">
          <a:off x="2908300" y="13479780"/>
          <a:ext cx="87757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91440</xdr:rowOff>
    </xdr:from>
    <xdr:to>
      <xdr:col>20</xdr:col>
      <xdr:colOff>38100</xdr:colOff>
      <xdr:row>78</xdr:row>
      <xdr:rowOff>21590</xdr:rowOff>
    </xdr:to>
    <xdr:sp macro="" textlink="">
      <xdr:nvSpPr>
        <xdr:cNvPr id="176" name="フローチャート: 判断 175"/>
        <xdr:cNvSpPr/>
      </xdr:nvSpPr>
      <xdr:spPr>
        <a:xfrm>
          <a:off x="37465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38100</xdr:rowOff>
    </xdr:from>
    <xdr:ext cx="465455" cy="259080"/>
    <xdr:sp macro="" textlink="">
      <xdr:nvSpPr>
        <xdr:cNvPr id="177" name="テキスト ボックス 176"/>
        <xdr:cNvSpPr txBox="1"/>
      </xdr:nvSpPr>
      <xdr:spPr>
        <a:xfrm>
          <a:off x="3562350" y="130683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113030</xdr:rowOff>
    </xdr:from>
    <xdr:to>
      <xdr:col>15</xdr:col>
      <xdr:colOff>50800</xdr:colOff>
      <xdr:row>78</xdr:row>
      <xdr:rowOff>119380</xdr:rowOff>
    </xdr:to>
    <xdr:cxnSp macro="">
      <xdr:nvCxnSpPr>
        <xdr:cNvPr id="178" name="直線コネクタ 177"/>
        <xdr:cNvCxnSpPr/>
      </xdr:nvCxnSpPr>
      <xdr:spPr>
        <a:xfrm flipV="1">
          <a:off x="2019300" y="134861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90170</xdr:rowOff>
    </xdr:from>
    <xdr:to>
      <xdr:col>15</xdr:col>
      <xdr:colOff>101600</xdr:colOff>
      <xdr:row>78</xdr:row>
      <xdr:rowOff>20320</xdr:rowOff>
    </xdr:to>
    <xdr:sp macro="" textlink="">
      <xdr:nvSpPr>
        <xdr:cNvPr id="179" name="フローチャート: 判断 178"/>
        <xdr:cNvSpPr/>
      </xdr:nvSpPr>
      <xdr:spPr>
        <a:xfrm>
          <a:off x="2857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36830</xdr:rowOff>
    </xdr:from>
    <xdr:ext cx="464820" cy="259080"/>
    <xdr:sp macro="" textlink="">
      <xdr:nvSpPr>
        <xdr:cNvPr id="180" name="テキスト ボックス 179"/>
        <xdr:cNvSpPr txBox="1"/>
      </xdr:nvSpPr>
      <xdr:spPr>
        <a:xfrm>
          <a:off x="2673350" y="130670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78</xdr:row>
      <xdr:rowOff>110490</xdr:rowOff>
    </xdr:from>
    <xdr:to>
      <xdr:col>10</xdr:col>
      <xdr:colOff>114300</xdr:colOff>
      <xdr:row>78</xdr:row>
      <xdr:rowOff>119380</xdr:rowOff>
    </xdr:to>
    <xdr:cxnSp macro="">
      <xdr:nvCxnSpPr>
        <xdr:cNvPr id="181" name="直線コネクタ 180"/>
        <xdr:cNvCxnSpPr/>
      </xdr:nvCxnSpPr>
      <xdr:spPr>
        <a:xfrm>
          <a:off x="1118870" y="13483590"/>
          <a:ext cx="90043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83820</xdr:rowOff>
    </xdr:from>
    <xdr:to>
      <xdr:col>10</xdr:col>
      <xdr:colOff>165100</xdr:colOff>
      <xdr:row>78</xdr:row>
      <xdr:rowOff>13970</xdr:rowOff>
    </xdr:to>
    <xdr:sp macro="" textlink="">
      <xdr:nvSpPr>
        <xdr:cNvPr id="182" name="フローチャート: 判断 181"/>
        <xdr:cNvSpPr/>
      </xdr:nvSpPr>
      <xdr:spPr>
        <a:xfrm>
          <a:off x="1968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30480</xdr:rowOff>
    </xdr:from>
    <xdr:ext cx="465455" cy="254000"/>
    <xdr:sp macro="" textlink="">
      <xdr:nvSpPr>
        <xdr:cNvPr id="183" name="テキスト ボックス 182"/>
        <xdr:cNvSpPr txBox="1"/>
      </xdr:nvSpPr>
      <xdr:spPr>
        <a:xfrm>
          <a:off x="1784350" y="1306068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98425</xdr:rowOff>
    </xdr:from>
    <xdr:to>
      <xdr:col>6</xdr:col>
      <xdr:colOff>38100</xdr:colOff>
      <xdr:row>78</xdr:row>
      <xdr:rowOff>29210</xdr:rowOff>
    </xdr:to>
    <xdr:sp macro="" textlink="">
      <xdr:nvSpPr>
        <xdr:cNvPr id="184" name="フローチャート: 判断 183"/>
        <xdr:cNvSpPr/>
      </xdr:nvSpPr>
      <xdr:spPr>
        <a:xfrm>
          <a:off x="1079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45085</xdr:rowOff>
    </xdr:from>
    <xdr:ext cx="465455" cy="258445"/>
    <xdr:sp macro="" textlink="">
      <xdr:nvSpPr>
        <xdr:cNvPr id="185" name="テキスト ボックス 184"/>
        <xdr:cNvSpPr txBox="1"/>
      </xdr:nvSpPr>
      <xdr:spPr>
        <a:xfrm>
          <a:off x="895350" y="1307528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86" name="テキスト ボックス 185"/>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166370</xdr:colOff>
      <xdr:row>81</xdr:row>
      <xdr:rowOff>80010</xdr:rowOff>
    </xdr:from>
    <xdr:ext cx="758190" cy="259080"/>
    <xdr:sp macro="" textlink="">
      <xdr:nvSpPr>
        <xdr:cNvPr id="187" name="テキスト ボックス 186"/>
        <xdr:cNvSpPr txBox="1"/>
      </xdr:nvSpPr>
      <xdr:spPr>
        <a:xfrm>
          <a:off x="359537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88" name="テキスト ボックス 187"/>
        <xdr:cNvSpPr txBox="1"/>
      </xdr:nvSpPr>
      <xdr:spPr>
        <a:xfrm>
          <a:off x="2717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166370</xdr:colOff>
      <xdr:row>81</xdr:row>
      <xdr:rowOff>80010</xdr:rowOff>
    </xdr:from>
    <xdr:ext cx="758190" cy="259080"/>
    <xdr:sp macro="" textlink="">
      <xdr:nvSpPr>
        <xdr:cNvPr id="190" name="テキスト ボックス 189"/>
        <xdr:cNvSpPr txBox="1"/>
      </xdr:nvSpPr>
      <xdr:spPr>
        <a:xfrm>
          <a:off x="92837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59690</xdr:rowOff>
    </xdr:from>
    <xdr:to>
      <xdr:col>24</xdr:col>
      <xdr:colOff>114300</xdr:colOff>
      <xdr:row>78</xdr:row>
      <xdr:rowOff>161290</xdr:rowOff>
    </xdr:to>
    <xdr:sp macro="" textlink="">
      <xdr:nvSpPr>
        <xdr:cNvPr id="191" name="楕円 190"/>
        <xdr:cNvSpPr/>
      </xdr:nvSpPr>
      <xdr:spPr>
        <a:xfrm>
          <a:off x="45847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146050</xdr:rowOff>
    </xdr:from>
    <xdr:ext cx="378460" cy="254000"/>
    <xdr:sp macro="" textlink="">
      <xdr:nvSpPr>
        <xdr:cNvPr id="192" name="維持補修費該当値テキスト"/>
        <xdr:cNvSpPr txBox="1"/>
      </xdr:nvSpPr>
      <xdr:spPr>
        <a:xfrm>
          <a:off x="4686300" y="133477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55880</xdr:rowOff>
    </xdr:from>
    <xdr:to>
      <xdr:col>20</xdr:col>
      <xdr:colOff>38100</xdr:colOff>
      <xdr:row>78</xdr:row>
      <xdr:rowOff>157480</xdr:rowOff>
    </xdr:to>
    <xdr:sp macro="" textlink="">
      <xdr:nvSpPr>
        <xdr:cNvPr id="193" name="楕円 192"/>
        <xdr:cNvSpPr/>
      </xdr:nvSpPr>
      <xdr:spPr>
        <a:xfrm>
          <a:off x="3746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166370</xdr:colOff>
      <xdr:row>78</xdr:row>
      <xdr:rowOff>148590</xdr:rowOff>
    </xdr:from>
    <xdr:ext cx="374650" cy="259080"/>
    <xdr:sp macro="" textlink="">
      <xdr:nvSpPr>
        <xdr:cNvPr id="194" name="テキスト ボックス 193"/>
        <xdr:cNvSpPr txBox="1"/>
      </xdr:nvSpPr>
      <xdr:spPr>
        <a:xfrm>
          <a:off x="3595370" y="13521690"/>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62230</xdr:rowOff>
    </xdr:from>
    <xdr:to>
      <xdr:col>15</xdr:col>
      <xdr:colOff>101600</xdr:colOff>
      <xdr:row>78</xdr:row>
      <xdr:rowOff>163830</xdr:rowOff>
    </xdr:to>
    <xdr:sp macro="" textlink="">
      <xdr:nvSpPr>
        <xdr:cNvPr id="195" name="楕円 194"/>
        <xdr:cNvSpPr/>
      </xdr:nvSpPr>
      <xdr:spPr>
        <a:xfrm>
          <a:off x="2857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154940</xdr:rowOff>
    </xdr:from>
    <xdr:ext cx="377825" cy="254000"/>
    <xdr:sp macro="" textlink="">
      <xdr:nvSpPr>
        <xdr:cNvPr id="196" name="テキスト ボックス 195"/>
        <xdr:cNvSpPr txBox="1"/>
      </xdr:nvSpPr>
      <xdr:spPr>
        <a:xfrm>
          <a:off x="2719070" y="13528040"/>
          <a:ext cx="377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68580</xdr:rowOff>
    </xdr:from>
    <xdr:to>
      <xdr:col>10</xdr:col>
      <xdr:colOff>165100</xdr:colOff>
      <xdr:row>78</xdr:row>
      <xdr:rowOff>170180</xdr:rowOff>
    </xdr:to>
    <xdr:sp macro="" textlink="">
      <xdr:nvSpPr>
        <xdr:cNvPr id="197" name="楕円 196"/>
        <xdr:cNvSpPr/>
      </xdr:nvSpPr>
      <xdr:spPr>
        <a:xfrm>
          <a:off x="1968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161290</xdr:rowOff>
    </xdr:from>
    <xdr:ext cx="378460" cy="259080"/>
    <xdr:sp macro="" textlink="">
      <xdr:nvSpPr>
        <xdr:cNvPr id="198" name="テキスト ボックス 197"/>
        <xdr:cNvSpPr txBox="1"/>
      </xdr:nvSpPr>
      <xdr:spPr>
        <a:xfrm>
          <a:off x="1830070" y="13534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59690</xdr:rowOff>
    </xdr:from>
    <xdr:to>
      <xdr:col>6</xdr:col>
      <xdr:colOff>38100</xdr:colOff>
      <xdr:row>78</xdr:row>
      <xdr:rowOff>161290</xdr:rowOff>
    </xdr:to>
    <xdr:sp macro="" textlink="">
      <xdr:nvSpPr>
        <xdr:cNvPr id="199" name="楕円 198"/>
        <xdr:cNvSpPr/>
      </xdr:nvSpPr>
      <xdr:spPr>
        <a:xfrm>
          <a:off x="1079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166370</xdr:colOff>
      <xdr:row>78</xdr:row>
      <xdr:rowOff>152400</xdr:rowOff>
    </xdr:from>
    <xdr:ext cx="374650" cy="259080"/>
    <xdr:sp macro="" textlink="">
      <xdr:nvSpPr>
        <xdr:cNvPr id="200" name="テキスト ボックス 199"/>
        <xdr:cNvSpPr txBox="1"/>
      </xdr:nvSpPr>
      <xdr:spPr>
        <a:xfrm>
          <a:off x="928370" y="13525500"/>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130,410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09" name="テキスト ボックス 208"/>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11" name="テキスト ボックス 210"/>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4000"/>
    <xdr:sp macro="" textlink="">
      <xdr:nvSpPr>
        <xdr:cNvPr id="217" name="テキスト ボックス 216"/>
        <xdr:cNvSpPr txBox="1"/>
      </xdr:nvSpPr>
      <xdr:spPr>
        <a:xfrm>
          <a:off x="166370" y="16113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19" name="テキスト ボックス 218"/>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21" name="テキスト ボックス 220"/>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000"/>
    <xdr:sp macro="" textlink="">
      <xdr:nvSpPr>
        <xdr:cNvPr id="223" name="テキスト ボックス 222"/>
        <xdr:cNvSpPr txBox="1"/>
      </xdr:nvSpPr>
      <xdr:spPr>
        <a:xfrm>
          <a:off x="166370" y="14970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141605</xdr:rowOff>
    </xdr:from>
    <xdr:to>
      <xdr:col>24</xdr:col>
      <xdr:colOff>62865</xdr:colOff>
      <xdr:row>98</xdr:row>
      <xdr:rowOff>149860</xdr:rowOff>
    </xdr:to>
    <xdr:cxnSp macro="">
      <xdr:nvCxnSpPr>
        <xdr:cNvPr id="225" name="直線コネクタ 224"/>
        <xdr:cNvCxnSpPr/>
      </xdr:nvCxnSpPr>
      <xdr:spPr>
        <a:xfrm flipV="1">
          <a:off x="4633595" y="1557210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153670</xdr:rowOff>
    </xdr:from>
    <xdr:ext cx="534670" cy="259080"/>
    <xdr:sp macro="" textlink="">
      <xdr:nvSpPr>
        <xdr:cNvPr id="226" name="扶助費最小値テキスト"/>
        <xdr:cNvSpPr txBox="1"/>
      </xdr:nvSpPr>
      <xdr:spPr>
        <a:xfrm>
          <a:off x="4686300" y="1695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65,184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149860</xdr:rowOff>
    </xdr:from>
    <xdr:to>
      <xdr:col>24</xdr:col>
      <xdr:colOff>152400</xdr:colOff>
      <xdr:row>98</xdr:row>
      <xdr:rowOff>149860</xdr:rowOff>
    </xdr:to>
    <xdr:cxnSp macro="">
      <xdr:nvCxnSpPr>
        <xdr:cNvPr id="227" name="直線コネクタ 226"/>
        <xdr:cNvCxnSpPr/>
      </xdr:nvCxnSpPr>
      <xdr:spPr>
        <a:xfrm>
          <a:off x="4546600" y="1695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88265</xdr:rowOff>
    </xdr:from>
    <xdr:ext cx="598805" cy="254000"/>
    <xdr:sp macro="" textlink="">
      <xdr:nvSpPr>
        <xdr:cNvPr id="228" name="扶助費最大値テキスト"/>
        <xdr:cNvSpPr txBox="1"/>
      </xdr:nvSpPr>
      <xdr:spPr>
        <a:xfrm>
          <a:off x="4686300" y="153473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173,867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141605</xdr:rowOff>
    </xdr:from>
    <xdr:to>
      <xdr:col>24</xdr:col>
      <xdr:colOff>152400</xdr:colOff>
      <xdr:row>90</xdr:row>
      <xdr:rowOff>141605</xdr:rowOff>
    </xdr:to>
    <xdr:cxnSp macro="">
      <xdr:nvCxnSpPr>
        <xdr:cNvPr id="229" name="直線コネクタ 228"/>
        <xdr:cNvCxnSpPr/>
      </xdr:nvCxnSpPr>
      <xdr:spPr>
        <a:xfrm>
          <a:off x="4546600" y="1557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95</xdr:row>
      <xdr:rowOff>9525</xdr:rowOff>
    </xdr:from>
    <xdr:to>
      <xdr:col>24</xdr:col>
      <xdr:colOff>63500</xdr:colOff>
      <xdr:row>95</xdr:row>
      <xdr:rowOff>42545</xdr:rowOff>
    </xdr:to>
    <xdr:cxnSp macro="">
      <xdr:nvCxnSpPr>
        <xdr:cNvPr id="230" name="直線コネクタ 229"/>
        <xdr:cNvCxnSpPr/>
      </xdr:nvCxnSpPr>
      <xdr:spPr>
        <a:xfrm flipV="1">
          <a:off x="3785870" y="16297275"/>
          <a:ext cx="84963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143510</xdr:rowOff>
    </xdr:from>
    <xdr:ext cx="598805" cy="254000"/>
    <xdr:sp macro="" textlink="">
      <xdr:nvSpPr>
        <xdr:cNvPr id="231" name="扶助費平均値テキスト"/>
        <xdr:cNvSpPr txBox="1"/>
      </xdr:nvSpPr>
      <xdr:spPr>
        <a:xfrm>
          <a:off x="4686300" y="1643126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164465</xdr:rowOff>
    </xdr:from>
    <xdr:to>
      <xdr:col>24</xdr:col>
      <xdr:colOff>114300</xdr:colOff>
      <xdr:row>96</xdr:row>
      <xdr:rowOff>94615</xdr:rowOff>
    </xdr:to>
    <xdr:sp macro="" textlink="">
      <xdr:nvSpPr>
        <xdr:cNvPr id="232" name="フローチャート: 判断 231"/>
        <xdr:cNvSpPr/>
      </xdr:nvSpPr>
      <xdr:spPr>
        <a:xfrm>
          <a:off x="45847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42545</xdr:rowOff>
    </xdr:from>
    <xdr:to>
      <xdr:col>19</xdr:col>
      <xdr:colOff>166370</xdr:colOff>
      <xdr:row>95</xdr:row>
      <xdr:rowOff>128905</xdr:rowOff>
    </xdr:to>
    <xdr:cxnSp macro="">
      <xdr:nvCxnSpPr>
        <xdr:cNvPr id="233" name="直線コネクタ 232"/>
        <xdr:cNvCxnSpPr/>
      </xdr:nvCxnSpPr>
      <xdr:spPr>
        <a:xfrm flipV="1">
          <a:off x="2908300" y="16330295"/>
          <a:ext cx="87757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52070</xdr:rowOff>
    </xdr:from>
    <xdr:to>
      <xdr:col>20</xdr:col>
      <xdr:colOff>38100</xdr:colOff>
      <xdr:row>96</xdr:row>
      <xdr:rowOff>153670</xdr:rowOff>
    </xdr:to>
    <xdr:sp macro="" textlink="">
      <xdr:nvSpPr>
        <xdr:cNvPr id="234" name="フローチャート: 判断 233"/>
        <xdr:cNvSpPr/>
      </xdr:nvSpPr>
      <xdr:spPr>
        <a:xfrm>
          <a:off x="3746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144780</xdr:rowOff>
    </xdr:from>
    <xdr:ext cx="530225" cy="254000"/>
    <xdr:sp macro="" textlink="">
      <xdr:nvSpPr>
        <xdr:cNvPr id="235" name="テキスト ボックス 234"/>
        <xdr:cNvSpPr txBox="1"/>
      </xdr:nvSpPr>
      <xdr:spPr>
        <a:xfrm>
          <a:off x="3529965" y="1660398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128905</xdr:rowOff>
    </xdr:from>
    <xdr:to>
      <xdr:col>15</xdr:col>
      <xdr:colOff>50800</xdr:colOff>
      <xdr:row>95</xdr:row>
      <xdr:rowOff>141605</xdr:rowOff>
    </xdr:to>
    <xdr:cxnSp macro="">
      <xdr:nvCxnSpPr>
        <xdr:cNvPr id="236" name="直線コネクタ 235"/>
        <xdr:cNvCxnSpPr/>
      </xdr:nvCxnSpPr>
      <xdr:spPr>
        <a:xfrm flipV="1">
          <a:off x="2019300" y="164166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114935</xdr:rowOff>
    </xdr:from>
    <xdr:to>
      <xdr:col>15</xdr:col>
      <xdr:colOff>101600</xdr:colOff>
      <xdr:row>97</xdr:row>
      <xdr:rowOff>45085</xdr:rowOff>
    </xdr:to>
    <xdr:sp macro="" textlink="">
      <xdr:nvSpPr>
        <xdr:cNvPr id="237" name="フローチャート: 判断 236"/>
        <xdr:cNvSpPr/>
      </xdr:nvSpPr>
      <xdr:spPr>
        <a:xfrm>
          <a:off x="2857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36195</xdr:rowOff>
    </xdr:from>
    <xdr:ext cx="529590" cy="259080"/>
    <xdr:sp macro="" textlink="">
      <xdr:nvSpPr>
        <xdr:cNvPr id="238" name="テキスト ボックス 237"/>
        <xdr:cNvSpPr txBox="1"/>
      </xdr:nvSpPr>
      <xdr:spPr>
        <a:xfrm>
          <a:off x="2640965" y="166668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95</xdr:row>
      <xdr:rowOff>141605</xdr:rowOff>
    </xdr:from>
    <xdr:to>
      <xdr:col>10</xdr:col>
      <xdr:colOff>114300</xdr:colOff>
      <xdr:row>96</xdr:row>
      <xdr:rowOff>12065</xdr:rowOff>
    </xdr:to>
    <xdr:cxnSp macro="">
      <xdr:nvCxnSpPr>
        <xdr:cNvPr id="239" name="直線コネクタ 238"/>
        <xdr:cNvCxnSpPr/>
      </xdr:nvCxnSpPr>
      <xdr:spPr>
        <a:xfrm flipV="1">
          <a:off x="1118870" y="16429355"/>
          <a:ext cx="90043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112395</xdr:rowOff>
    </xdr:from>
    <xdr:to>
      <xdr:col>10</xdr:col>
      <xdr:colOff>165100</xdr:colOff>
      <xdr:row>97</xdr:row>
      <xdr:rowOff>42545</xdr:rowOff>
    </xdr:to>
    <xdr:sp macro="" textlink="">
      <xdr:nvSpPr>
        <xdr:cNvPr id="240" name="フローチャート: 判断 239"/>
        <xdr:cNvSpPr/>
      </xdr:nvSpPr>
      <xdr:spPr>
        <a:xfrm>
          <a:off x="1968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33655</xdr:rowOff>
    </xdr:from>
    <xdr:ext cx="529590" cy="258445"/>
    <xdr:sp macro="" textlink="">
      <xdr:nvSpPr>
        <xdr:cNvPr id="241" name="テキスト ボックス 240"/>
        <xdr:cNvSpPr txBox="1"/>
      </xdr:nvSpPr>
      <xdr:spPr>
        <a:xfrm>
          <a:off x="1751965" y="166643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143510</xdr:rowOff>
    </xdr:from>
    <xdr:to>
      <xdr:col>6</xdr:col>
      <xdr:colOff>38100</xdr:colOff>
      <xdr:row>97</xdr:row>
      <xdr:rowOff>73025</xdr:rowOff>
    </xdr:to>
    <xdr:sp macro="" textlink="">
      <xdr:nvSpPr>
        <xdr:cNvPr id="242" name="フローチャート: 判断 241"/>
        <xdr:cNvSpPr/>
      </xdr:nvSpPr>
      <xdr:spPr>
        <a:xfrm>
          <a:off x="1079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64135</xdr:rowOff>
    </xdr:from>
    <xdr:ext cx="530225" cy="254000"/>
    <xdr:sp macro="" textlink="">
      <xdr:nvSpPr>
        <xdr:cNvPr id="243" name="テキスト ボックス 242"/>
        <xdr:cNvSpPr txBox="1"/>
      </xdr:nvSpPr>
      <xdr:spPr>
        <a:xfrm>
          <a:off x="862965" y="1669478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44" name="テキスト ボックス 243"/>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166370</xdr:colOff>
      <xdr:row>101</xdr:row>
      <xdr:rowOff>80010</xdr:rowOff>
    </xdr:from>
    <xdr:ext cx="758190" cy="259080"/>
    <xdr:sp macro="" textlink="">
      <xdr:nvSpPr>
        <xdr:cNvPr id="245" name="テキスト ボックス 244"/>
        <xdr:cNvSpPr txBox="1"/>
      </xdr:nvSpPr>
      <xdr:spPr>
        <a:xfrm>
          <a:off x="359537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6" name="テキスト ボックス 245"/>
        <xdr:cNvSpPr txBox="1"/>
      </xdr:nvSpPr>
      <xdr:spPr>
        <a:xfrm>
          <a:off x="2717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166370</xdr:colOff>
      <xdr:row>101</xdr:row>
      <xdr:rowOff>80010</xdr:rowOff>
    </xdr:from>
    <xdr:ext cx="758190" cy="259080"/>
    <xdr:sp macro="" textlink="">
      <xdr:nvSpPr>
        <xdr:cNvPr id="248" name="テキスト ボックス 247"/>
        <xdr:cNvSpPr txBox="1"/>
      </xdr:nvSpPr>
      <xdr:spPr>
        <a:xfrm>
          <a:off x="92837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130175</xdr:rowOff>
    </xdr:from>
    <xdr:to>
      <xdr:col>24</xdr:col>
      <xdr:colOff>114300</xdr:colOff>
      <xdr:row>95</xdr:row>
      <xdr:rowOff>60325</xdr:rowOff>
    </xdr:to>
    <xdr:sp macro="" textlink="">
      <xdr:nvSpPr>
        <xdr:cNvPr id="249" name="楕円 248"/>
        <xdr:cNvSpPr/>
      </xdr:nvSpPr>
      <xdr:spPr>
        <a:xfrm>
          <a:off x="4584700" y="162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153670</xdr:rowOff>
    </xdr:from>
    <xdr:ext cx="598805" cy="259080"/>
    <xdr:sp macro="" textlink="">
      <xdr:nvSpPr>
        <xdr:cNvPr id="250" name="扶助費該当値テキスト"/>
        <xdr:cNvSpPr txBox="1"/>
      </xdr:nvSpPr>
      <xdr:spPr>
        <a:xfrm>
          <a:off x="4686300" y="16098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116,726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163195</xdr:rowOff>
    </xdr:from>
    <xdr:to>
      <xdr:col>20</xdr:col>
      <xdr:colOff>38100</xdr:colOff>
      <xdr:row>95</xdr:row>
      <xdr:rowOff>93345</xdr:rowOff>
    </xdr:to>
    <xdr:sp macro="" textlink="">
      <xdr:nvSpPr>
        <xdr:cNvPr id="251" name="楕円 250"/>
        <xdr:cNvSpPr/>
      </xdr:nvSpPr>
      <xdr:spPr>
        <a:xfrm>
          <a:off x="3746500" y="162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109855</xdr:rowOff>
    </xdr:from>
    <xdr:ext cx="594360" cy="254000"/>
    <xdr:sp macro="" textlink="">
      <xdr:nvSpPr>
        <xdr:cNvPr id="252" name="テキスト ボックス 251"/>
        <xdr:cNvSpPr txBox="1"/>
      </xdr:nvSpPr>
      <xdr:spPr>
        <a:xfrm>
          <a:off x="3497580" y="16054705"/>
          <a:ext cx="594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78105</xdr:rowOff>
    </xdr:from>
    <xdr:to>
      <xdr:col>15</xdr:col>
      <xdr:colOff>101600</xdr:colOff>
      <xdr:row>96</xdr:row>
      <xdr:rowOff>8255</xdr:rowOff>
    </xdr:to>
    <xdr:sp macro="" textlink="">
      <xdr:nvSpPr>
        <xdr:cNvPr id="253" name="楕円 252"/>
        <xdr:cNvSpPr/>
      </xdr:nvSpPr>
      <xdr:spPr>
        <a:xfrm>
          <a:off x="2857500" y="163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24765</xdr:rowOff>
    </xdr:from>
    <xdr:ext cx="593725" cy="259080"/>
    <xdr:sp macro="" textlink="">
      <xdr:nvSpPr>
        <xdr:cNvPr id="254" name="テキスト ボックス 253"/>
        <xdr:cNvSpPr txBox="1"/>
      </xdr:nvSpPr>
      <xdr:spPr>
        <a:xfrm>
          <a:off x="2608580" y="161410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90805</xdr:rowOff>
    </xdr:from>
    <xdr:to>
      <xdr:col>10</xdr:col>
      <xdr:colOff>165100</xdr:colOff>
      <xdr:row>96</xdr:row>
      <xdr:rowOff>20955</xdr:rowOff>
    </xdr:to>
    <xdr:sp macro="" textlink="">
      <xdr:nvSpPr>
        <xdr:cNvPr id="255" name="楕円 254"/>
        <xdr:cNvSpPr/>
      </xdr:nvSpPr>
      <xdr:spPr>
        <a:xfrm>
          <a:off x="19685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37465</xdr:rowOff>
    </xdr:from>
    <xdr:ext cx="593725" cy="259080"/>
    <xdr:sp macro="" textlink="">
      <xdr:nvSpPr>
        <xdr:cNvPr id="256" name="テキスト ボックス 255"/>
        <xdr:cNvSpPr txBox="1"/>
      </xdr:nvSpPr>
      <xdr:spPr>
        <a:xfrm>
          <a:off x="1719580" y="161537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132715</xdr:rowOff>
    </xdr:from>
    <xdr:to>
      <xdr:col>6</xdr:col>
      <xdr:colOff>38100</xdr:colOff>
      <xdr:row>96</xdr:row>
      <xdr:rowOff>63500</xdr:rowOff>
    </xdr:to>
    <xdr:sp macro="" textlink="">
      <xdr:nvSpPr>
        <xdr:cNvPr id="257" name="楕円 256"/>
        <xdr:cNvSpPr/>
      </xdr:nvSpPr>
      <xdr:spPr>
        <a:xfrm>
          <a:off x="1079500" y="16420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79375</xdr:rowOff>
    </xdr:from>
    <xdr:ext cx="594360" cy="258445"/>
    <xdr:sp macro="" textlink="">
      <xdr:nvSpPr>
        <xdr:cNvPr id="258" name="テキスト ボックス 257"/>
        <xdr:cNvSpPr txBox="1"/>
      </xdr:nvSpPr>
      <xdr:spPr>
        <a:xfrm>
          <a:off x="830580" y="161956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135,683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345"/>
    <xdr:sp macro="" textlink="">
      <xdr:nvSpPr>
        <xdr:cNvPr id="267" name="テキスト ボックス 266"/>
        <xdr:cNvSpPr txBox="1"/>
      </xdr:nvSpPr>
      <xdr:spPr>
        <a:xfrm>
          <a:off x="6565900" y="463550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4475" cy="254000"/>
    <xdr:sp macro="" textlink="">
      <xdr:nvSpPr>
        <xdr:cNvPr id="270" name="テキスト ボックス 269"/>
        <xdr:cNvSpPr txBox="1"/>
      </xdr:nvSpPr>
      <xdr:spPr>
        <a:xfrm>
          <a:off x="6355080" y="651256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1185" cy="254000"/>
    <xdr:sp macro="" textlink="">
      <xdr:nvSpPr>
        <xdr:cNvPr id="272" name="テキスト ボックス 271"/>
        <xdr:cNvSpPr txBox="1"/>
      </xdr:nvSpPr>
      <xdr:spPr>
        <a:xfrm>
          <a:off x="6008370" y="60553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1185" cy="254000"/>
    <xdr:sp macro="" textlink="">
      <xdr:nvSpPr>
        <xdr:cNvPr id="274" name="テキスト ボックス 273"/>
        <xdr:cNvSpPr txBox="1"/>
      </xdr:nvSpPr>
      <xdr:spPr>
        <a:xfrm>
          <a:off x="6008370" y="55981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1185" cy="254000"/>
    <xdr:sp macro="" textlink="">
      <xdr:nvSpPr>
        <xdr:cNvPr id="276" name="テキスト ボックス 275"/>
        <xdr:cNvSpPr txBox="1"/>
      </xdr:nvSpPr>
      <xdr:spPr>
        <a:xfrm>
          <a:off x="6008370" y="51409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000"/>
    <xdr:sp macro="" textlink="">
      <xdr:nvSpPr>
        <xdr:cNvPr id="278" name="テキスト ボックス 277"/>
        <xdr:cNvSpPr txBox="1"/>
      </xdr:nvSpPr>
      <xdr:spPr>
        <a:xfrm>
          <a:off x="6008370" y="4683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32</xdr:row>
      <xdr:rowOff>52705</xdr:rowOff>
    </xdr:from>
    <xdr:to>
      <xdr:col>54</xdr:col>
      <xdr:colOff>166370</xdr:colOff>
      <xdr:row>35</xdr:row>
      <xdr:rowOff>123825</xdr:rowOff>
    </xdr:to>
    <xdr:cxnSp macro="">
      <xdr:nvCxnSpPr>
        <xdr:cNvPr id="280" name="直線コネクタ 279"/>
        <xdr:cNvCxnSpPr/>
      </xdr:nvCxnSpPr>
      <xdr:spPr>
        <a:xfrm flipV="1">
          <a:off x="10453370" y="5539105"/>
          <a:ext cx="0" cy="585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127635</xdr:rowOff>
    </xdr:from>
    <xdr:ext cx="598170" cy="259080"/>
    <xdr:sp macro="" textlink="">
      <xdr:nvSpPr>
        <xdr:cNvPr id="281" name="補助費等最小値テキスト"/>
        <xdr:cNvSpPr txBox="1"/>
      </xdr:nvSpPr>
      <xdr:spPr>
        <a:xfrm>
          <a:off x="10528300" y="6128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115,998</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123825</xdr:rowOff>
    </xdr:from>
    <xdr:to>
      <xdr:col>55</xdr:col>
      <xdr:colOff>88900</xdr:colOff>
      <xdr:row>35</xdr:row>
      <xdr:rowOff>123825</xdr:rowOff>
    </xdr:to>
    <xdr:cxnSp macro="">
      <xdr:nvCxnSpPr>
        <xdr:cNvPr id="282" name="直線コネクタ 281"/>
        <xdr:cNvCxnSpPr/>
      </xdr:nvCxnSpPr>
      <xdr:spPr>
        <a:xfrm>
          <a:off x="10388600" y="612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170815</xdr:rowOff>
    </xdr:from>
    <xdr:ext cx="598170" cy="258445"/>
    <xdr:sp macro="" textlink="">
      <xdr:nvSpPr>
        <xdr:cNvPr id="283" name="補助費等最大値テキスト"/>
        <xdr:cNvSpPr txBox="1"/>
      </xdr:nvSpPr>
      <xdr:spPr>
        <a:xfrm>
          <a:off x="10528300" y="5314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243,969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52705</xdr:rowOff>
    </xdr:from>
    <xdr:to>
      <xdr:col>55</xdr:col>
      <xdr:colOff>88900</xdr:colOff>
      <xdr:row>32</xdr:row>
      <xdr:rowOff>52705</xdr:rowOff>
    </xdr:to>
    <xdr:cxnSp macro="">
      <xdr:nvCxnSpPr>
        <xdr:cNvPr id="284" name="直線コネクタ 283"/>
        <xdr:cNvCxnSpPr/>
      </xdr:nvCxnSpPr>
      <xdr:spPr>
        <a:xfrm>
          <a:off x="10388600" y="5539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64135</xdr:rowOff>
    </xdr:from>
    <xdr:to>
      <xdr:col>55</xdr:col>
      <xdr:colOff>0</xdr:colOff>
      <xdr:row>37</xdr:row>
      <xdr:rowOff>95885</xdr:rowOff>
    </xdr:to>
    <xdr:cxnSp macro="">
      <xdr:nvCxnSpPr>
        <xdr:cNvPr id="285" name="直線コネクタ 284"/>
        <xdr:cNvCxnSpPr/>
      </xdr:nvCxnSpPr>
      <xdr:spPr>
        <a:xfrm flipV="1">
          <a:off x="9639300" y="5893435"/>
          <a:ext cx="838200" cy="546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46355</xdr:rowOff>
    </xdr:from>
    <xdr:ext cx="598170" cy="259080"/>
    <xdr:sp macro="" textlink="">
      <xdr:nvSpPr>
        <xdr:cNvPr id="286" name="補助費等平均値テキスト"/>
        <xdr:cNvSpPr txBox="1"/>
      </xdr:nvSpPr>
      <xdr:spPr>
        <a:xfrm>
          <a:off x="10528300" y="587565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67945</xdr:rowOff>
    </xdr:from>
    <xdr:to>
      <xdr:col>55</xdr:col>
      <xdr:colOff>50800</xdr:colOff>
      <xdr:row>34</xdr:row>
      <xdr:rowOff>169545</xdr:rowOff>
    </xdr:to>
    <xdr:sp macro="" textlink="">
      <xdr:nvSpPr>
        <xdr:cNvPr id="287" name="フローチャート: 判断 286"/>
        <xdr:cNvSpPr/>
      </xdr:nvSpPr>
      <xdr:spPr>
        <a:xfrm>
          <a:off x="10426700" y="589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37</xdr:row>
      <xdr:rowOff>95885</xdr:rowOff>
    </xdr:from>
    <xdr:to>
      <xdr:col>50</xdr:col>
      <xdr:colOff>114300</xdr:colOff>
      <xdr:row>37</xdr:row>
      <xdr:rowOff>96520</xdr:rowOff>
    </xdr:to>
    <xdr:cxnSp macro="">
      <xdr:nvCxnSpPr>
        <xdr:cNvPr id="288" name="直線コネクタ 287"/>
        <xdr:cNvCxnSpPr/>
      </xdr:nvCxnSpPr>
      <xdr:spPr>
        <a:xfrm flipV="1">
          <a:off x="8738870" y="6439535"/>
          <a:ext cx="90043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59055</xdr:rowOff>
    </xdr:from>
    <xdr:to>
      <xdr:col>50</xdr:col>
      <xdr:colOff>165100</xdr:colOff>
      <xdr:row>37</xdr:row>
      <xdr:rowOff>160655</xdr:rowOff>
    </xdr:to>
    <xdr:sp macro="" textlink="">
      <xdr:nvSpPr>
        <xdr:cNvPr id="289" name="フローチャート: 判断 288"/>
        <xdr:cNvSpPr/>
      </xdr:nvSpPr>
      <xdr:spPr>
        <a:xfrm>
          <a:off x="9588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151765</xdr:rowOff>
    </xdr:from>
    <xdr:ext cx="529590" cy="259080"/>
    <xdr:sp macro="" textlink="">
      <xdr:nvSpPr>
        <xdr:cNvPr id="290" name="テキスト ボックス 289"/>
        <xdr:cNvSpPr txBox="1"/>
      </xdr:nvSpPr>
      <xdr:spPr>
        <a:xfrm>
          <a:off x="9371965" y="64954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92075</xdr:rowOff>
    </xdr:from>
    <xdr:to>
      <xdr:col>45</xdr:col>
      <xdr:colOff>166370</xdr:colOff>
      <xdr:row>37</xdr:row>
      <xdr:rowOff>96520</xdr:rowOff>
    </xdr:to>
    <xdr:cxnSp macro="">
      <xdr:nvCxnSpPr>
        <xdr:cNvPr id="291" name="直線コネクタ 290"/>
        <xdr:cNvCxnSpPr/>
      </xdr:nvCxnSpPr>
      <xdr:spPr>
        <a:xfrm>
          <a:off x="7861300" y="6435725"/>
          <a:ext cx="87757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77470</xdr:rowOff>
    </xdr:from>
    <xdr:to>
      <xdr:col>46</xdr:col>
      <xdr:colOff>38100</xdr:colOff>
      <xdr:row>38</xdr:row>
      <xdr:rowOff>7620</xdr:rowOff>
    </xdr:to>
    <xdr:sp macro="" textlink="">
      <xdr:nvSpPr>
        <xdr:cNvPr id="292" name="フローチャート: 判断 291"/>
        <xdr:cNvSpPr/>
      </xdr:nvSpPr>
      <xdr:spPr>
        <a:xfrm>
          <a:off x="8699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170180</xdr:rowOff>
    </xdr:from>
    <xdr:ext cx="530225" cy="259080"/>
    <xdr:sp macro="" textlink="">
      <xdr:nvSpPr>
        <xdr:cNvPr id="293" name="テキスト ボックス 292"/>
        <xdr:cNvSpPr txBox="1"/>
      </xdr:nvSpPr>
      <xdr:spPr>
        <a:xfrm>
          <a:off x="8482965" y="6513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92075</xdr:rowOff>
    </xdr:from>
    <xdr:to>
      <xdr:col>41</xdr:col>
      <xdr:colOff>50800</xdr:colOff>
      <xdr:row>37</xdr:row>
      <xdr:rowOff>99060</xdr:rowOff>
    </xdr:to>
    <xdr:cxnSp macro="">
      <xdr:nvCxnSpPr>
        <xdr:cNvPr id="294" name="直線コネクタ 293"/>
        <xdr:cNvCxnSpPr/>
      </xdr:nvCxnSpPr>
      <xdr:spPr>
        <a:xfrm flipV="1">
          <a:off x="6972300" y="64357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80645</xdr:rowOff>
    </xdr:from>
    <xdr:to>
      <xdr:col>41</xdr:col>
      <xdr:colOff>101600</xdr:colOff>
      <xdr:row>38</xdr:row>
      <xdr:rowOff>10795</xdr:rowOff>
    </xdr:to>
    <xdr:sp macro="" textlink="">
      <xdr:nvSpPr>
        <xdr:cNvPr id="295" name="フローチャート: 判断 294"/>
        <xdr:cNvSpPr/>
      </xdr:nvSpPr>
      <xdr:spPr>
        <a:xfrm>
          <a:off x="781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1905</xdr:rowOff>
    </xdr:from>
    <xdr:ext cx="529590" cy="259080"/>
    <xdr:sp macro="" textlink="">
      <xdr:nvSpPr>
        <xdr:cNvPr id="296" name="テキスト ボックス 295"/>
        <xdr:cNvSpPr txBox="1"/>
      </xdr:nvSpPr>
      <xdr:spPr>
        <a:xfrm>
          <a:off x="7593965" y="65170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86360</xdr:rowOff>
    </xdr:from>
    <xdr:to>
      <xdr:col>36</xdr:col>
      <xdr:colOff>165100</xdr:colOff>
      <xdr:row>38</xdr:row>
      <xdr:rowOff>15875</xdr:rowOff>
    </xdr:to>
    <xdr:sp macro="" textlink="">
      <xdr:nvSpPr>
        <xdr:cNvPr id="297" name="フローチャート: 判断 296"/>
        <xdr:cNvSpPr/>
      </xdr:nvSpPr>
      <xdr:spPr>
        <a:xfrm>
          <a:off x="6921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6985</xdr:rowOff>
    </xdr:from>
    <xdr:ext cx="529590" cy="254000"/>
    <xdr:sp macro="" textlink="">
      <xdr:nvSpPr>
        <xdr:cNvPr id="298" name="テキスト ボックス 297"/>
        <xdr:cNvSpPr txBox="1"/>
      </xdr:nvSpPr>
      <xdr:spPr>
        <a:xfrm>
          <a:off x="6704965" y="65220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38,186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166370</xdr:colOff>
      <xdr:row>41</xdr:row>
      <xdr:rowOff>80010</xdr:rowOff>
    </xdr:from>
    <xdr:ext cx="758190" cy="259080"/>
    <xdr:sp macro="" textlink="">
      <xdr:nvSpPr>
        <xdr:cNvPr id="301" name="テキスト ボックス 300"/>
        <xdr:cNvSpPr txBox="1"/>
      </xdr:nvSpPr>
      <xdr:spPr>
        <a:xfrm>
          <a:off x="854837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2" name="テキスト ボックス 301"/>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13335</xdr:rowOff>
    </xdr:from>
    <xdr:to>
      <xdr:col>55</xdr:col>
      <xdr:colOff>50800</xdr:colOff>
      <xdr:row>34</xdr:row>
      <xdr:rowOff>114935</xdr:rowOff>
    </xdr:to>
    <xdr:sp macro="" textlink="">
      <xdr:nvSpPr>
        <xdr:cNvPr id="304" name="楕円 303"/>
        <xdr:cNvSpPr/>
      </xdr:nvSpPr>
      <xdr:spPr>
        <a:xfrm>
          <a:off x="104267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36195</xdr:rowOff>
    </xdr:from>
    <xdr:ext cx="598170" cy="259080"/>
    <xdr:sp macro="" textlink="">
      <xdr:nvSpPr>
        <xdr:cNvPr id="305" name="補助費等該当値テキスト"/>
        <xdr:cNvSpPr txBox="1"/>
      </xdr:nvSpPr>
      <xdr:spPr>
        <a:xfrm>
          <a:off x="10528300" y="5694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166,519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45085</xdr:rowOff>
    </xdr:from>
    <xdr:to>
      <xdr:col>50</xdr:col>
      <xdr:colOff>165100</xdr:colOff>
      <xdr:row>37</xdr:row>
      <xdr:rowOff>146685</xdr:rowOff>
    </xdr:to>
    <xdr:sp macro="" textlink="">
      <xdr:nvSpPr>
        <xdr:cNvPr id="306" name="楕円 305"/>
        <xdr:cNvSpPr/>
      </xdr:nvSpPr>
      <xdr:spPr>
        <a:xfrm>
          <a:off x="9588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163195</xdr:rowOff>
    </xdr:from>
    <xdr:ext cx="529590" cy="259080"/>
    <xdr:sp macro="" textlink="">
      <xdr:nvSpPr>
        <xdr:cNvPr id="307" name="テキスト ボックス 306"/>
        <xdr:cNvSpPr txBox="1"/>
      </xdr:nvSpPr>
      <xdr:spPr>
        <a:xfrm>
          <a:off x="9371965" y="6163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45720</xdr:rowOff>
    </xdr:from>
    <xdr:to>
      <xdr:col>46</xdr:col>
      <xdr:colOff>38100</xdr:colOff>
      <xdr:row>37</xdr:row>
      <xdr:rowOff>147320</xdr:rowOff>
    </xdr:to>
    <xdr:sp macro="" textlink="">
      <xdr:nvSpPr>
        <xdr:cNvPr id="308" name="楕円 307"/>
        <xdr:cNvSpPr/>
      </xdr:nvSpPr>
      <xdr:spPr>
        <a:xfrm>
          <a:off x="8699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163830</xdr:rowOff>
    </xdr:from>
    <xdr:ext cx="530225" cy="259080"/>
    <xdr:sp macro="" textlink="">
      <xdr:nvSpPr>
        <xdr:cNvPr id="309" name="テキスト ボックス 308"/>
        <xdr:cNvSpPr txBox="1"/>
      </xdr:nvSpPr>
      <xdr:spPr>
        <a:xfrm>
          <a:off x="8482965" y="6164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41275</xdr:rowOff>
    </xdr:from>
    <xdr:to>
      <xdr:col>41</xdr:col>
      <xdr:colOff>101600</xdr:colOff>
      <xdr:row>37</xdr:row>
      <xdr:rowOff>143510</xdr:rowOff>
    </xdr:to>
    <xdr:sp macro="" textlink="">
      <xdr:nvSpPr>
        <xdr:cNvPr id="310" name="楕円 309"/>
        <xdr:cNvSpPr/>
      </xdr:nvSpPr>
      <xdr:spPr>
        <a:xfrm>
          <a:off x="7810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159385</xdr:rowOff>
    </xdr:from>
    <xdr:ext cx="529590" cy="258445"/>
    <xdr:sp macro="" textlink="">
      <xdr:nvSpPr>
        <xdr:cNvPr id="311" name="テキスト ボックス 310"/>
        <xdr:cNvSpPr txBox="1"/>
      </xdr:nvSpPr>
      <xdr:spPr>
        <a:xfrm>
          <a:off x="7593965" y="61601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48260</xdr:rowOff>
    </xdr:from>
    <xdr:to>
      <xdr:col>36</xdr:col>
      <xdr:colOff>165100</xdr:colOff>
      <xdr:row>37</xdr:row>
      <xdr:rowOff>149860</xdr:rowOff>
    </xdr:to>
    <xdr:sp macro="" textlink="">
      <xdr:nvSpPr>
        <xdr:cNvPr id="312" name="楕円 311"/>
        <xdr:cNvSpPr/>
      </xdr:nvSpPr>
      <xdr:spPr>
        <a:xfrm>
          <a:off x="692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166370</xdr:rowOff>
    </xdr:from>
    <xdr:ext cx="529590" cy="254000"/>
    <xdr:sp macro="" textlink="">
      <xdr:nvSpPr>
        <xdr:cNvPr id="313" name="テキスト ボックス 312"/>
        <xdr:cNvSpPr txBox="1"/>
      </xdr:nvSpPr>
      <xdr:spPr>
        <a:xfrm>
          <a:off x="6704965" y="61671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345"/>
    <xdr:sp macro="" textlink="">
      <xdr:nvSpPr>
        <xdr:cNvPr id="322" name="テキスト ボックス 321"/>
        <xdr:cNvSpPr txBox="1"/>
      </xdr:nvSpPr>
      <xdr:spPr>
        <a:xfrm>
          <a:off x="6565900" y="806450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25" name="テキスト ボックス 324"/>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56</xdr:row>
      <xdr:rowOff>35560</xdr:rowOff>
    </xdr:from>
    <xdr:ext cx="527685" cy="259080"/>
    <xdr:sp macro="" textlink="">
      <xdr:nvSpPr>
        <xdr:cNvPr id="327" name="テキスト ボックス 326"/>
        <xdr:cNvSpPr txBox="1"/>
      </xdr:nvSpPr>
      <xdr:spPr>
        <a:xfrm>
          <a:off x="6071870" y="9636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53</xdr:row>
      <xdr:rowOff>168910</xdr:rowOff>
    </xdr:from>
    <xdr:ext cx="527685" cy="254000"/>
    <xdr:sp macro="" textlink="">
      <xdr:nvSpPr>
        <xdr:cNvPr id="329" name="テキスト ボックス 328"/>
        <xdr:cNvSpPr txBox="1"/>
      </xdr:nvSpPr>
      <xdr:spPr>
        <a:xfrm>
          <a:off x="6071870" y="9255760"/>
          <a:ext cx="5276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51</xdr:row>
      <xdr:rowOff>130810</xdr:rowOff>
    </xdr:from>
    <xdr:ext cx="527685" cy="259080"/>
    <xdr:sp macro="" textlink="">
      <xdr:nvSpPr>
        <xdr:cNvPr id="331" name="テキスト ボックス 330"/>
        <xdr:cNvSpPr txBox="1"/>
      </xdr:nvSpPr>
      <xdr:spPr>
        <a:xfrm>
          <a:off x="6071870" y="8874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9080"/>
    <xdr:sp macro="" textlink="">
      <xdr:nvSpPr>
        <xdr:cNvPr id="333" name="テキスト ボックス 332"/>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000"/>
    <xdr:sp macro="" textlink="">
      <xdr:nvSpPr>
        <xdr:cNvPr id="335" name="テキスト ボックス 334"/>
        <xdr:cNvSpPr txBox="1"/>
      </xdr:nvSpPr>
      <xdr:spPr>
        <a:xfrm>
          <a:off x="6008370" y="8112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49</xdr:row>
      <xdr:rowOff>135890</xdr:rowOff>
    </xdr:from>
    <xdr:to>
      <xdr:col>54</xdr:col>
      <xdr:colOff>166370</xdr:colOff>
      <xdr:row>58</xdr:row>
      <xdr:rowOff>78740</xdr:rowOff>
    </xdr:to>
    <xdr:cxnSp macro="">
      <xdr:nvCxnSpPr>
        <xdr:cNvPr id="337" name="直線コネクタ 336"/>
        <xdr:cNvCxnSpPr/>
      </xdr:nvCxnSpPr>
      <xdr:spPr>
        <a:xfrm flipV="1">
          <a:off x="10453370" y="853694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82550</xdr:rowOff>
    </xdr:from>
    <xdr:ext cx="534035" cy="259080"/>
    <xdr:sp macro="" textlink="">
      <xdr:nvSpPr>
        <xdr:cNvPr id="338" name="普通建設事業費最小値テキスト"/>
        <xdr:cNvSpPr txBox="1"/>
      </xdr:nvSpPr>
      <xdr:spPr>
        <a:xfrm>
          <a:off x="10528300" y="10026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39" name="直線コネクタ 338"/>
        <xdr:cNvCxnSpPr/>
      </xdr:nvCxnSpPr>
      <xdr:spPr>
        <a:xfrm>
          <a:off x="103886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82550</xdr:rowOff>
    </xdr:from>
    <xdr:ext cx="598170" cy="259080"/>
    <xdr:sp macro="" textlink="">
      <xdr:nvSpPr>
        <xdr:cNvPr id="340" name="普通建設事業費最大値テキスト"/>
        <xdr:cNvSpPr txBox="1"/>
      </xdr:nvSpPr>
      <xdr:spPr>
        <a:xfrm>
          <a:off x="10528300" y="8312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127,822</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135890</xdr:rowOff>
    </xdr:from>
    <xdr:to>
      <xdr:col>55</xdr:col>
      <xdr:colOff>88900</xdr:colOff>
      <xdr:row>49</xdr:row>
      <xdr:rowOff>135890</xdr:rowOff>
    </xdr:to>
    <xdr:cxnSp macro="">
      <xdr:nvCxnSpPr>
        <xdr:cNvPr id="341" name="直線コネクタ 340"/>
        <xdr:cNvCxnSpPr/>
      </xdr:nvCxnSpPr>
      <xdr:spPr>
        <a:xfrm>
          <a:off x="10388600" y="853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145415</xdr:rowOff>
    </xdr:from>
    <xdr:to>
      <xdr:col>55</xdr:col>
      <xdr:colOff>0</xdr:colOff>
      <xdr:row>57</xdr:row>
      <xdr:rowOff>77470</xdr:rowOff>
    </xdr:to>
    <xdr:cxnSp macro="">
      <xdr:nvCxnSpPr>
        <xdr:cNvPr id="342" name="直線コネクタ 341"/>
        <xdr:cNvCxnSpPr/>
      </xdr:nvCxnSpPr>
      <xdr:spPr>
        <a:xfrm flipV="1">
          <a:off x="9639300" y="9746615"/>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124460</xdr:rowOff>
    </xdr:from>
    <xdr:ext cx="534035" cy="259080"/>
    <xdr:sp macro="" textlink="">
      <xdr:nvSpPr>
        <xdr:cNvPr id="343" name="普通建設事業費平均値テキスト"/>
        <xdr:cNvSpPr txBox="1"/>
      </xdr:nvSpPr>
      <xdr:spPr>
        <a:xfrm>
          <a:off x="10528300" y="93827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101600</xdr:rowOff>
    </xdr:from>
    <xdr:to>
      <xdr:col>55</xdr:col>
      <xdr:colOff>50800</xdr:colOff>
      <xdr:row>56</xdr:row>
      <xdr:rowOff>31750</xdr:rowOff>
    </xdr:to>
    <xdr:sp macro="" textlink="">
      <xdr:nvSpPr>
        <xdr:cNvPr id="344" name="フローチャート: 判断 343"/>
        <xdr:cNvSpPr/>
      </xdr:nvSpPr>
      <xdr:spPr>
        <a:xfrm>
          <a:off x="10426700" y="95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57</xdr:row>
      <xdr:rowOff>77470</xdr:rowOff>
    </xdr:from>
    <xdr:to>
      <xdr:col>50</xdr:col>
      <xdr:colOff>114300</xdr:colOff>
      <xdr:row>57</xdr:row>
      <xdr:rowOff>154940</xdr:rowOff>
    </xdr:to>
    <xdr:cxnSp macro="">
      <xdr:nvCxnSpPr>
        <xdr:cNvPr id="345" name="直線コネクタ 344"/>
        <xdr:cNvCxnSpPr/>
      </xdr:nvCxnSpPr>
      <xdr:spPr>
        <a:xfrm flipV="1">
          <a:off x="8738870" y="9850120"/>
          <a:ext cx="90043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100330</xdr:rowOff>
    </xdr:from>
    <xdr:to>
      <xdr:col>50</xdr:col>
      <xdr:colOff>165100</xdr:colOff>
      <xdr:row>56</xdr:row>
      <xdr:rowOff>30480</xdr:rowOff>
    </xdr:to>
    <xdr:sp macro="" textlink="">
      <xdr:nvSpPr>
        <xdr:cNvPr id="346" name="フローチャート: 判断 345"/>
        <xdr:cNvSpPr/>
      </xdr:nvSpPr>
      <xdr:spPr>
        <a:xfrm>
          <a:off x="9588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46990</xdr:rowOff>
    </xdr:from>
    <xdr:ext cx="529590" cy="259080"/>
    <xdr:sp macro="" textlink="">
      <xdr:nvSpPr>
        <xdr:cNvPr id="347" name="テキスト ボックス 346"/>
        <xdr:cNvSpPr txBox="1"/>
      </xdr:nvSpPr>
      <xdr:spPr>
        <a:xfrm>
          <a:off x="9371965" y="9305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29210</xdr:rowOff>
    </xdr:from>
    <xdr:to>
      <xdr:col>45</xdr:col>
      <xdr:colOff>166370</xdr:colOff>
      <xdr:row>57</xdr:row>
      <xdr:rowOff>154940</xdr:rowOff>
    </xdr:to>
    <xdr:cxnSp macro="">
      <xdr:nvCxnSpPr>
        <xdr:cNvPr id="348" name="直線コネクタ 347"/>
        <xdr:cNvCxnSpPr/>
      </xdr:nvCxnSpPr>
      <xdr:spPr>
        <a:xfrm>
          <a:off x="7861300" y="9801860"/>
          <a:ext cx="87757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146685</xdr:rowOff>
    </xdr:from>
    <xdr:to>
      <xdr:col>46</xdr:col>
      <xdr:colOff>38100</xdr:colOff>
      <xdr:row>56</xdr:row>
      <xdr:rowOff>76835</xdr:rowOff>
    </xdr:to>
    <xdr:sp macro="" textlink="">
      <xdr:nvSpPr>
        <xdr:cNvPr id="349" name="フローチャート: 判断 348"/>
        <xdr:cNvSpPr/>
      </xdr:nvSpPr>
      <xdr:spPr>
        <a:xfrm>
          <a:off x="86995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93345</xdr:rowOff>
    </xdr:from>
    <xdr:ext cx="530225" cy="259080"/>
    <xdr:sp macro="" textlink="">
      <xdr:nvSpPr>
        <xdr:cNvPr id="350" name="テキスト ボックス 349"/>
        <xdr:cNvSpPr txBox="1"/>
      </xdr:nvSpPr>
      <xdr:spPr>
        <a:xfrm>
          <a:off x="8482965" y="93516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29210</xdr:rowOff>
    </xdr:from>
    <xdr:to>
      <xdr:col>41</xdr:col>
      <xdr:colOff>50800</xdr:colOff>
      <xdr:row>57</xdr:row>
      <xdr:rowOff>146050</xdr:rowOff>
    </xdr:to>
    <xdr:cxnSp macro="">
      <xdr:nvCxnSpPr>
        <xdr:cNvPr id="351" name="直線コネクタ 350"/>
        <xdr:cNvCxnSpPr/>
      </xdr:nvCxnSpPr>
      <xdr:spPr>
        <a:xfrm flipV="1">
          <a:off x="6972300" y="980186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72390</xdr:rowOff>
    </xdr:from>
    <xdr:to>
      <xdr:col>41</xdr:col>
      <xdr:colOff>101600</xdr:colOff>
      <xdr:row>56</xdr:row>
      <xdr:rowOff>2540</xdr:rowOff>
    </xdr:to>
    <xdr:sp macro="" textlink="">
      <xdr:nvSpPr>
        <xdr:cNvPr id="352" name="フローチャート: 判断 351"/>
        <xdr:cNvSpPr/>
      </xdr:nvSpPr>
      <xdr:spPr>
        <a:xfrm>
          <a:off x="78105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19050</xdr:rowOff>
    </xdr:from>
    <xdr:ext cx="529590" cy="254000"/>
    <xdr:sp macro="" textlink="">
      <xdr:nvSpPr>
        <xdr:cNvPr id="353" name="テキスト ボックス 352"/>
        <xdr:cNvSpPr txBox="1"/>
      </xdr:nvSpPr>
      <xdr:spPr>
        <a:xfrm>
          <a:off x="7593965" y="92773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114300</xdr:rowOff>
    </xdr:from>
    <xdr:to>
      <xdr:col>36</xdr:col>
      <xdr:colOff>165100</xdr:colOff>
      <xdr:row>56</xdr:row>
      <xdr:rowOff>44450</xdr:rowOff>
    </xdr:to>
    <xdr:sp macro="" textlink="">
      <xdr:nvSpPr>
        <xdr:cNvPr id="354" name="フローチャート: 判断 353"/>
        <xdr:cNvSpPr/>
      </xdr:nvSpPr>
      <xdr:spPr>
        <a:xfrm>
          <a:off x="69215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60960</xdr:rowOff>
    </xdr:from>
    <xdr:ext cx="529590" cy="259080"/>
    <xdr:sp macro="" textlink="">
      <xdr:nvSpPr>
        <xdr:cNvPr id="355" name="テキスト ボックス 354"/>
        <xdr:cNvSpPr txBox="1"/>
      </xdr:nvSpPr>
      <xdr:spPr>
        <a:xfrm>
          <a:off x="6704965" y="9319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166370</xdr:colOff>
      <xdr:row>61</xdr:row>
      <xdr:rowOff>80010</xdr:rowOff>
    </xdr:from>
    <xdr:ext cx="758190" cy="259080"/>
    <xdr:sp macro="" textlink="">
      <xdr:nvSpPr>
        <xdr:cNvPr id="358" name="テキスト ボックス 357"/>
        <xdr:cNvSpPr txBox="1"/>
      </xdr:nvSpPr>
      <xdr:spPr>
        <a:xfrm>
          <a:off x="854837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59" name="テキスト ボックス 358"/>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94615</xdr:rowOff>
    </xdr:from>
    <xdr:to>
      <xdr:col>55</xdr:col>
      <xdr:colOff>50800</xdr:colOff>
      <xdr:row>57</xdr:row>
      <xdr:rowOff>24765</xdr:rowOff>
    </xdr:to>
    <xdr:sp macro="" textlink="">
      <xdr:nvSpPr>
        <xdr:cNvPr id="361" name="楕円 360"/>
        <xdr:cNvSpPr/>
      </xdr:nvSpPr>
      <xdr:spPr>
        <a:xfrm>
          <a:off x="104267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73025</xdr:rowOff>
    </xdr:from>
    <xdr:ext cx="534035" cy="259080"/>
    <xdr:sp macro="" textlink="">
      <xdr:nvSpPr>
        <xdr:cNvPr id="362" name="普通建設事業費該当値テキスト"/>
        <xdr:cNvSpPr txBox="1"/>
      </xdr:nvSpPr>
      <xdr:spPr>
        <a:xfrm>
          <a:off x="10528300" y="9674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26670</xdr:rowOff>
    </xdr:from>
    <xdr:to>
      <xdr:col>50</xdr:col>
      <xdr:colOff>165100</xdr:colOff>
      <xdr:row>57</xdr:row>
      <xdr:rowOff>128270</xdr:rowOff>
    </xdr:to>
    <xdr:sp macro="" textlink="">
      <xdr:nvSpPr>
        <xdr:cNvPr id="363" name="楕円 362"/>
        <xdr:cNvSpPr/>
      </xdr:nvSpPr>
      <xdr:spPr>
        <a:xfrm>
          <a:off x="95885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119380</xdr:rowOff>
    </xdr:from>
    <xdr:ext cx="529590" cy="259080"/>
    <xdr:sp macro="" textlink="">
      <xdr:nvSpPr>
        <xdr:cNvPr id="364" name="テキスト ボックス 363"/>
        <xdr:cNvSpPr txBox="1"/>
      </xdr:nvSpPr>
      <xdr:spPr>
        <a:xfrm>
          <a:off x="9371965" y="9892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104140</xdr:rowOff>
    </xdr:from>
    <xdr:to>
      <xdr:col>46</xdr:col>
      <xdr:colOff>38100</xdr:colOff>
      <xdr:row>58</xdr:row>
      <xdr:rowOff>34290</xdr:rowOff>
    </xdr:to>
    <xdr:sp macro="" textlink="">
      <xdr:nvSpPr>
        <xdr:cNvPr id="365" name="楕円 364"/>
        <xdr:cNvSpPr/>
      </xdr:nvSpPr>
      <xdr:spPr>
        <a:xfrm>
          <a:off x="8699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25400</xdr:rowOff>
    </xdr:from>
    <xdr:ext cx="530225" cy="259080"/>
    <xdr:sp macro="" textlink="">
      <xdr:nvSpPr>
        <xdr:cNvPr id="366" name="テキスト ボックス 365"/>
        <xdr:cNvSpPr txBox="1"/>
      </xdr:nvSpPr>
      <xdr:spPr>
        <a:xfrm>
          <a:off x="8482965" y="99695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149860</xdr:rowOff>
    </xdr:from>
    <xdr:to>
      <xdr:col>41</xdr:col>
      <xdr:colOff>101600</xdr:colOff>
      <xdr:row>57</xdr:row>
      <xdr:rowOff>80010</xdr:rowOff>
    </xdr:to>
    <xdr:sp macro="" textlink="">
      <xdr:nvSpPr>
        <xdr:cNvPr id="367" name="楕円 366"/>
        <xdr:cNvSpPr/>
      </xdr:nvSpPr>
      <xdr:spPr>
        <a:xfrm>
          <a:off x="7810500" y="97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71120</xdr:rowOff>
    </xdr:from>
    <xdr:ext cx="529590" cy="259080"/>
    <xdr:sp macro="" textlink="">
      <xdr:nvSpPr>
        <xdr:cNvPr id="368" name="テキスト ボックス 367"/>
        <xdr:cNvSpPr txBox="1"/>
      </xdr:nvSpPr>
      <xdr:spPr>
        <a:xfrm>
          <a:off x="7593965" y="9843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95250</xdr:rowOff>
    </xdr:from>
    <xdr:to>
      <xdr:col>36</xdr:col>
      <xdr:colOff>165100</xdr:colOff>
      <xdr:row>58</xdr:row>
      <xdr:rowOff>25400</xdr:rowOff>
    </xdr:to>
    <xdr:sp macro="" textlink="">
      <xdr:nvSpPr>
        <xdr:cNvPr id="369" name="楕円 368"/>
        <xdr:cNvSpPr/>
      </xdr:nvSpPr>
      <xdr:spPr>
        <a:xfrm>
          <a:off x="6921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16510</xdr:rowOff>
    </xdr:from>
    <xdr:ext cx="529590" cy="259080"/>
    <xdr:sp macro="" textlink="">
      <xdr:nvSpPr>
        <xdr:cNvPr id="370" name="テキスト ボックス 369"/>
        <xdr:cNvSpPr txBox="1"/>
      </xdr:nvSpPr>
      <xdr:spPr>
        <a:xfrm>
          <a:off x="6704965" y="99606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345"/>
    <xdr:sp macro="" textlink="">
      <xdr:nvSpPr>
        <xdr:cNvPr id="379" name="テキスト ボックス 378"/>
        <xdr:cNvSpPr txBox="1"/>
      </xdr:nvSpPr>
      <xdr:spPr>
        <a:xfrm>
          <a:off x="6565900" y="1149350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82" name="テキスト ボックス 381"/>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76</xdr:row>
      <xdr:rowOff>35560</xdr:rowOff>
    </xdr:from>
    <xdr:ext cx="527685" cy="259080"/>
    <xdr:sp macro="" textlink="">
      <xdr:nvSpPr>
        <xdr:cNvPr id="384" name="テキスト ボックス 383"/>
        <xdr:cNvSpPr txBox="1"/>
      </xdr:nvSpPr>
      <xdr:spPr>
        <a:xfrm>
          <a:off x="6071870" y="13065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73</xdr:row>
      <xdr:rowOff>168910</xdr:rowOff>
    </xdr:from>
    <xdr:ext cx="527685" cy="254000"/>
    <xdr:sp macro="" textlink="">
      <xdr:nvSpPr>
        <xdr:cNvPr id="386" name="テキスト ボックス 385"/>
        <xdr:cNvSpPr txBox="1"/>
      </xdr:nvSpPr>
      <xdr:spPr>
        <a:xfrm>
          <a:off x="6071870" y="12684760"/>
          <a:ext cx="5276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71</xdr:row>
      <xdr:rowOff>130810</xdr:rowOff>
    </xdr:from>
    <xdr:ext cx="527685" cy="259080"/>
    <xdr:sp macro="" textlink="">
      <xdr:nvSpPr>
        <xdr:cNvPr id="388" name="テキスト ボックス 387"/>
        <xdr:cNvSpPr txBox="1"/>
      </xdr:nvSpPr>
      <xdr:spPr>
        <a:xfrm>
          <a:off x="6071870" y="12303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69</xdr:row>
      <xdr:rowOff>92710</xdr:rowOff>
    </xdr:from>
    <xdr:ext cx="527685" cy="259080"/>
    <xdr:sp macro="" textlink="">
      <xdr:nvSpPr>
        <xdr:cNvPr id="390" name="テキスト ボックス 389"/>
        <xdr:cNvSpPr txBox="1"/>
      </xdr:nvSpPr>
      <xdr:spPr>
        <a:xfrm>
          <a:off x="6071870" y="11922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000"/>
    <xdr:sp macro="" textlink="">
      <xdr:nvSpPr>
        <xdr:cNvPr id="392" name="テキスト ボックス 391"/>
        <xdr:cNvSpPr txBox="1"/>
      </xdr:nvSpPr>
      <xdr:spPr>
        <a:xfrm>
          <a:off x="6008370" y="11541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71</xdr:row>
      <xdr:rowOff>45720</xdr:rowOff>
    </xdr:from>
    <xdr:to>
      <xdr:col>54</xdr:col>
      <xdr:colOff>166370</xdr:colOff>
      <xdr:row>79</xdr:row>
      <xdr:rowOff>44450</xdr:rowOff>
    </xdr:to>
    <xdr:cxnSp macro="">
      <xdr:nvCxnSpPr>
        <xdr:cNvPr id="394" name="直線コネクタ 393"/>
        <xdr:cNvCxnSpPr/>
      </xdr:nvCxnSpPr>
      <xdr:spPr>
        <a:xfrm flipV="1">
          <a:off x="10453370" y="1221867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8920" cy="259080"/>
    <xdr:sp macro="" textlink="">
      <xdr:nvSpPr>
        <xdr:cNvPr id="395" name="普通建設事業費 （ うち新規整備　）最小値テキスト"/>
        <xdr:cNvSpPr txBox="1"/>
      </xdr:nvSpPr>
      <xdr:spPr>
        <a:xfrm>
          <a:off x="10528300" y="13592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163830</xdr:rowOff>
    </xdr:from>
    <xdr:ext cx="534035" cy="259080"/>
    <xdr:sp macro="" textlink="">
      <xdr:nvSpPr>
        <xdr:cNvPr id="397" name="普通建設事業費 （ うち新規整備　）最大値テキスト"/>
        <xdr:cNvSpPr txBox="1"/>
      </xdr:nvSpPr>
      <xdr:spPr>
        <a:xfrm>
          <a:off x="10528300" y="11993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71,942</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45720</xdr:rowOff>
    </xdr:from>
    <xdr:to>
      <xdr:col>55</xdr:col>
      <xdr:colOff>88900</xdr:colOff>
      <xdr:row>71</xdr:row>
      <xdr:rowOff>45720</xdr:rowOff>
    </xdr:to>
    <xdr:cxnSp macro="">
      <xdr:nvCxnSpPr>
        <xdr:cNvPr id="398" name="直線コネクタ 397"/>
        <xdr:cNvCxnSpPr/>
      </xdr:nvCxnSpPr>
      <xdr:spPr>
        <a:xfrm>
          <a:off x="10388600" y="1221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43180</xdr:rowOff>
    </xdr:from>
    <xdr:to>
      <xdr:col>55</xdr:col>
      <xdr:colOff>0</xdr:colOff>
      <xdr:row>78</xdr:row>
      <xdr:rowOff>71755</xdr:rowOff>
    </xdr:to>
    <xdr:cxnSp macro="">
      <xdr:nvCxnSpPr>
        <xdr:cNvPr id="399" name="直線コネクタ 398"/>
        <xdr:cNvCxnSpPr/>
      </xdr:nvCxnSpPr>
      <xdr:spPr>
        <a:xfrm flipV="1">
          <a:off x="9639300" y="1341628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153035</xdr:rowOff>
    </xdr:from>
    <xdr:ext cx="534035" cy="259080"/>
    <xdr:sp macro="" textlink="">
      <xdr:nvSpPr>
        <xdr:cNvPr id="400" name="普通建設事業費 （ うち新規整備　）平均値テキスト"/>
        <xdr:cNvSpPr txBox="1"/>
      </xdr:nvSpPr>
      <xdr:spPr>
        <a:xfrm>
          <a:off x="10528300" y="1318323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130175</xdr:rowOff>
    </xdr:from>
    <xdr:to>
      <xdr:col>55</xdr:col>
      <xdr:colOff>50800</xdr:colOff>
      <xdr:row>78</xdr:row>
      <xdr:rowOff>60325</xdr:rowOff>
    </xdr:to>
    <xdr:sp macro="" textlink="">
      <xdr:nvSpPr>
        <xdr:cNvPr id="401" name="フローチャート: 判断 400"/>
        <xdr:cNvSpPr/>
      </xdr:nvSpPr>
      <xdr:spPr>
        <a:xfrm>
          <a:off x="104267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78</xdr:row>
      <xdr:rowOff>71755</xdr:rowOff>
    </xdr:from>
    <xdr:to>
      <xdr:col>50</xdr:col>
      <xdr:colOff>114300</xdr:colOff>
      <xdr:row>78</xdr:row>
      <xdr:rowOff>128270</xdr:rowOff>
    </xdr:to>
    <xdr:cxnSp macro="">
      <xdr:nvCxnSpPr>
        <xdr:cNvPr id="402" name="直線コネクタ 401"/>
        <xdr:cNvCxnSpPr/>
      </xdr:nvCxnSpPr>
      <xdr:spPr>
        <a:xfrm flipV="1">
          <a:off x="8738870" y="13444855"/>
          <a:ext cx="90043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76835</xdr:rowOff>
    </xdr:from>
    <xdr:to>
      <xdr:col>50</xdr:col>
      <xdr:colOff>165100</xdr:colOff>
      <xdr:row>78</xdr:row>
      <xdr:rowOff>6985</xdr:rowOff>
    </xdr:to>
    <xdr:sp macro="" textlink="">
      <xdr:nvSpPr>
        <xdr:cNvPr id="403" name="フローチャート: 判断 402"/>
        <xdr:cNvSpPr/>
      </xdr:nvSpPr>
      <xdr:spPr>
        <a:xfrm>
          <a:off x="9588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24130</xdr:rowOff>
    </xdr:from>
    <xdr:ext cx="529590" cy="259080"/>
    <xdr:sp macro="" textlink="">
      <xdr:nvSpPr>
        <xdr:cNvPr id="404" name="テキスト ボックス 403"/>
        <xdr:cNvSpPr txBox="1"/>
      </xdr:nvSpPr>
      <xdr:spPr>
        <a:xfrm>
          <a:off x="9371965" y="13054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91440</xdr:rowOff>
    </xdr:from>
    <xdr:to>
      <xdr:col>45</xdr:col>
      <xdr:colOff>166370</xdr:colOff>
      <xdr:row>78</xdr:row>
      <xdr:rowOff>128270</xdr:rowOff>
    </xdr:to>
    <xdr:cxnSp macro="">
      <xdr:nvCxnSpPr>
        <xdr:cNvPr id="405" name="直線コネクタ 404"/>
        <xdr:cNvCxnSpPr/>
      </xdr:nvCxnSpPr>
      <xdr:spPr>
        <a:xfrm>
          <a:off x="7861300" y="13464540"/>
          <a:ext cx="87757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104775</xdr:rowOff>
    </xdr:from>
    <xdr:to>
      <xdr:col>46</xdr:col>
      <xdr:colOff>38100</xdr:colOff>
      <xdr:row>78</xdr:row>
      <xdr:rowOff>34925</xdr:rowOff>
    </xdr:to>
    <xdr:sp macro="" textlink="">
      <xdr:nvSpPr>
        <xdr:cNvPr id="406" name="フローチャート: 判断 405"/>
        <xdr:cNvSpPr/>
      </xdr:nvSpPr>
      <xdr:spPr>
        <a:xfrm>
          <a:off x="8699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52070</xdr:rowOff>
    </xdr:from>
    <xdr:ext cx="530225" cy="254000"/>
    <xdr:sp macro="" textlink="">
      <xdr:nvSpPr>
        <xdr:cNvPr id="407" name="テキスト ボックス 406"/>
        <xdr:cNvSpPr txBox="1"/>
      </xdr:nvSpPr>
      <xdr:spPr>
        <a:xfrm>
          <a:off x="8482965" y="1308227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91440</xdr:rowOff>
    </xdr:from>
    <xdr:to>
      <xdr:col>41</xdr:col>
      <xdr:colOff>50800</xdr:colOff>
      <xdr:row>78</xdr:row>
      <xdr:rowOff>123825</xdr:rowOff>
    </xdr:to>
    <xdr:cxnSp macro="">
      <xdr:nvCxnSpPr>
        <xdr:cNvPr id="408" name="直線コネクタ 407"/>
        <xdr:cNvCxnSpPr/>
      </xdr:nvCxnSpPr>
      <xdr:spPr>
        <a:xfrm flipV="1">
          <a:off x="6972300" y="134645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90170</xdr:rowOff>
    </xdr:from>
    <xdr:to>
      <xdr:col>41</xdr:col>
      <xdr:colOff>101600</xdr:colOff>
      <xdr:row>78</xdr:row>
      <xdr:rowOff>20320</xdr:rowOff>
    </xdr:to>
    <xdr:sp macro="" textlink="">
      <xdr:nvSpPr>
        <xdr:cNvPr id="409" name="フローチャート: 判断 408"/>
        <xdr:cNvSpPr/>
      </xdr:nvSpPr>
      <xdr:spPr>
        <a:xfrm>
          <a:off x="7810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36830</xdr:rowOff>
    </xdr:from>
    <xdr:ext cx="529590" cy="259080"/>
    <xdr:sp macro="" textlink="">
      <xdr:nvSpPr>
        <xdr:cNvPr id="410" name="テキスト ボックス 409"/>
        <xdr:cNvSpPr txBox="1"/>
      </xdr:nvSpPr>
      <xdr:spPr>
        <a:xfrm>
          <a:off x="7593965" y="13067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78105</xdr:rowOff>
    </xdr:from>
    <xdr:to>
      <xdr:col>36</xdr:col>
      <xdr:colOff>165100</xdr:colOff>
      <xdr:row>78</xdr:row>
      <xdr:rowOff>8255</xdr:rowOff>
    </xdr:to>
    <xdr:sp macro="" textlink="">
      <xdr:nvSpPr>
        <xdr:cNvPr id="411" name="フローチャート: 判断 410"/>
        <xdr:cNvSpPr/>
      </xdr:nvSpPr>
      <xdr:spPr>
        <a:xfrm>
          <a:off x="6921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24765</xdr:rowOff>
    </xdr:from>
    <xdr:ext cx="529590" cy="259080"/>
    <xdr:sp macro="" textlink="">
      <xdr:nvSpPr>
        <xdr:cNvPr id="412" name="テキスト ボックス 411"/>
        <xdr:cNvSpPr txBox="1"/>
      </xdr:nvSpPr>
      <xdr:spPr>
        <a:xfrm>
          <a:off x="6704965" y="13054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166370</xdr:colOff>
      <xdr:row>81</xdr:row>
      <xdr:rowOff>80010</xdr:rowOff>
    </xdr:from>
    <xdr:ext cx="758190" cy="259080"/>
    <xdr:sp macro="" textlink="">
      <xdr:nvSpPr>
        <xdr:cNvPr id="415" name="テキスト ボックス 414"/>
        <xdr:cNvSpPr txBox="1"/>
      </xdr:nvSpPr>
      <xdr:spPr>
        <a:xfrm>
          <a:off x="854837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16" name="テキスト ボックス 415"/>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163830</xdr:rowOff>
    </xdr:from>
    <xdr:to>
      <xdr:col>55</xdr:col>
      <xdr:colOff>50800</xdr:colOff>
      <xdr:row>78</xdr:row>
      <xdr:rowOff>93980</xdr:rowOff>
    </xdr:to>
    <xdr:sp macro="" textlink="">
      <xdr:nvSpPr>
        <xdr:cNvPr id="418" name="楕円 417"/>
        <xdr:cNvSpPr/>
      </xdr:nvSpPr>
      <xdr:spPr>
        <a:xfrm>
          <a:off x="104267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142240</xdr:rowOff>
    </xdr:from>
    <xdr:ext cx="469265" cy="259080"/>
    <xdr:sp macro="" textlink="">
      <xdr:nvSpPr>
        <xdr:cNvPr id="419" name="普通建設事業費 （ うち新規整備　）該当値テキスト"/>
        <xdr:cNvSpPr txBox="1"/>
      </xdr:nvSpPr>
      <xdr:spPr>
        <a:xfrm>
          <a:off x="10528300" y="13343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20955</xdr:rowOff>
    </xdr:from>
    <xdr:to>
      <xdr:col>50</xdr:col>
      <xdr:colOff>165100</xdr:colOff>
      <xdr:row>78</xdr:row>
      <xdr:rowOff>122555</xdr:rowOff>
    </xdr:to>
    <xdr:sp macro="" textlink="">
      <xdr:nvSpPr>
        <xdr:cNvPr id="420" name="楕円 419"/>
        <xdr:cNvSpPr/>
      </xdr:nvSpPr>
      <xdr:spPr>
        <a:xfrm>
          <a:off x="9588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113665</xdr:rowOff>
    </xdr:from>
    <xdr:ext cx="465455" cy="258445"/>
    <xdr:sp macro="" textlink="">
      <xdr:nvSpPr>
        <xdr:cNvPr id="421" name="テキスト ボックス 420"/>
        <xdr:cNvSpPr txBox="1"/>
      </xdr:nvSpPr>
      <xdr:spPr>
        <a:xfrm>
          <a:off x="9404350" y="134867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77470</xdr:rowOff>
    </xdr:from>
    <xdr:to>
      <xdr:col>46</xdr:col>
      <xdr:colOff>38100</xdr:colOff>
      <xdr:row>79</xdr:row>
      <xdr:rowOff>7620</xdr:rowOff>
    </xdr:to>
    <xdr:sp macro="" textlink="">
      <xdr:nvSpPr>
        <xdr:cNvPr id="422" name="楕円 421"/>
        <xdr:cNvSpPr/>
      </xdr:nvSpPr>
      <xdr:spPr>
        <a:xfrm>
          <a:off x="8699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170180</xdr:rowOff>
    </xdr:from>
    <xdr:ext cx="465455" cy="259080"/>
    <xdr:sp macro="" textlink="">
      <xdr:nvSpPr>
        <xdr:cNvPr id="423" name="テキスト ボックス 422"/>
        <xdr:cNvSpPr txBox="1"/>
      </xdr:nvSpPr>
      <xdr:spPr>
        <a:xfrm>
          <a:off x="8515350" y="135432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40640</xdr:rowOff>
    </xdr:from>
    <xdr:to>
      <xdr:col>41</xdr:col>
      <xdr:colOff>101600</xdr:colOff>
      <xdr:row>78</xdr:row>
      <xdr:rowOff>142240</xdr:rowOff>
    </xdr:to>
    <xdr:sp macro="" textlink="">
      <xdr:nvSpPr>
        <xdr:cNvPr id="424" name="楕円 423"/>
        <xdr:cNvSpPr/>
      </xdr:nvSpPr>
      <xdr:spPr>
        <a:xfrm>
          <a:off x="78105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133350</xdr:rowOff>
    </xdr:from>
    <xdr:ext cx="464820" cy="254000"/>
    <xdr:sp macro="" textlink="">
      <xdr:nvSpPr>
        <xdr:cNvPr id="425" name="テキスト ボックス 424"/>
        <xdr:cNvSpPr txBox="1"/>
      </xdr:nvSpPr>
      <xdr:spPr>
        <a:xfrm>
          <a:off x="7626350" y="135064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73025</xdr:rowOff>
    </xdr:from>
    <xdr:to>
      <xdr:col>36</xdr:col>
      <xdr:colOff>165100</xdr:colOff>
      <xdr:row>79</xdr:row>
      <xdr:rowOff>3175</xdr:rowOff>
    </xdr:to>
    <xdr:sp macro="" textlink="">
      <xdr:nvSpPr>
        <xdr:cNvPr id="426" name="楕円 425"/>
        <xdr:cNvSpPr/>
      </xdr:nvSpPr>
      <xdr:spPr>
        <a:xfrm>
          <a:off x="6921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166370</xdr:rowOff>
    </xdr:from>
    <xdr:ext cx="465455" cy="254000"/>
    <xdr:sp macro="" textlink="">
      <xdr:nvSpPr>
        <xdr:cNvPr id="427" name="テキスト ボックス 426"/>
        <xdr:cNvSpPr txBox="1"/>
      </xdr:nvSpPr>
      <xdr:spPr>
        <a:xfrm>
          <a:off x="6737350" y="1353947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345"/>
    <xdr:sp macro="" textlink="">
      <xdr:nvSpPr>
        <xdr:cNvPr id="436" name="テキスト ボックス 435"/>
        <xdr:cNvSpPr txBox="1"/>
      </xdr:nvSpPr>
      <xdr:spPr>
        <a:xfrm>
          <a:off x="6565900" y="1492250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39" name="テキスト ボックス 438"/>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96</xdr:row>
      <xdr:rowOff>35560</xdr:rowOff>
    </xdr:from>
    <xdr:ext cx="527685" cy="259080"/>
    <xdr:sp macro="" textlink="">
      <xdr:nvSpPr>
        <xdr:cNvPr id="441" name="テキスト ボックス 440"/>
        <xdr:cNvSpPr txBox="1"/>
      </xdr:nvSpPr>
      <xdr:spPr>
        <a:xfrm>
          <a:off x="6071870" y="16494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93</xdr:row>
      <xdr:rowOff>168910</xdr:rowOff>
    </xdr:from>
    <xdr:ext cx="527685" cy="254000"/>
    <xdr:sp macro="" textlink="">
      <xdr:nvSpPr>
        <xdr:cNvPr id="443" name="テキスト ボックス 442"/>
        <xdr:cNvSpPr txBox="1"/>
      </xdr:nvSpPr>
      <xdr:spPr>
        <a:xfrm>
          <a:off x="6071870" y="16113760"/>
          <a:ext cx="5276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91</xdr:row>
      <xdr:rowOff>130810</xdr:rowOff>
    </xdr:from>
    <xdr:ext cx="527685" cy="259080"/>
    <xdr:sp macro="" textlink="">
      <xdr:nvSpPr>
        <xdr:cNvPr id="445" name="テキスト ボックス 444"/>
        <xdr:cNvSpPr txBox="1"/>
      </xdr:nvSpPr>
      <xdr:spPr>
        <a:xfrm>
          <a:off x="6071870" y="15732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47" name="テキスト ボックス 446"/>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000"/>
    <xdr:sp macro="" textlink="">
      <xdr:nvSpPr>
        <xdr:cNvPr id="449" name="テキスト ボックス 448"/>
        <xdr:cNvSpPr txBox="1"/>
      </xdr:nvSpPr>
      <xdr:spPr>
        <a:xfrm>
          <a:off x="6008370" y="14970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91</xdr:row>
      <xdr:rowOff>101600</xdr:rowOff>
    </xdr:from>
    <xdr:to>
      <xdr:col>54</xdr:col>
      <xdr:colOff>166370</xdr:colOff>
      <xdr:row>99</xdr:row>
      <xdr:rowOff>13970</xdr:rowOff>
    </xdr:to>
    <xdr:cxnSp macro="">
      <xdr:nvCxnSpPr>
        <xdr:cNvPr id="451" name="直線コネクタ 450"/>
        <xdr:cNvCxnSpPr/>
      </xdr:nvCxnSpPr>
      <xdr:spPr>
        <a:xfrm flipV="1">
          <a:off x="10453370" y="1570355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17780</xdr:rowOff>
    </xdr:from>
    <xdr:ext cx="469265" cy="254000"/>
    <xdr:sp macro="" textlink="">
      <xdr:nvSpPr>
        <xdr:cNvPr id="452" name="普通建設事業費 （ うち更新整備　）最小値テキスト"/>
        <xdr:cNvSpPr txBox="1"/>
      </xdr:nvSpPr>
      <xdr:spPr>
        <a:xfrm>
          <a:off x="10528300" y="1699133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13970</xdr:rowOff>
    </xdr:from>
    <xdr:to>
      <xdr:col>55</xdr:col>
      <xdr:colOff>88900</xdr:colOff>
      <xdr:row>99</xdr:row>
      <xdr:rowOff>13970</xdr:rowOff>
    </xdr:to>
    <xdr:cxnSp macro="">
      <xdr:nvCxnSpPr>
        <xdr:cNvPr id="453" name="直線コネクタ 452"/>
        <xdr:cNvCxnSpPr/>
      </xdr:nvCxnSpPr>
      <xdr:spPr>
        <a:xfrm>
          <a:off x="10388600" y="16987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48260</xdr:rowOff>
    </xdr:from>
    <xdr:ext cx="598170" cy="259080"/>
    <xdr:sp macro="" textlink="">
      <xdr:nvSpPr>
        <xdr:cNvPr id="454" name="普通建設事業費 （ うち更新整備　）最大値テキスト"/>
        <xdr:cNvSpPr txBox="1"/>
      </xdr:nvSpPr>
      <xdr:spPr>
        <a:xfrm>
          <a:off x="10528300" y="15478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103,486</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101600</xdr:rowOff>
    </xdr:from>
    <xdr:to>
      <xdr:col>55</xdr:col>
      <xdr:colOff>88900</xdr:colOff>
      <xdr:row>91</xdr:row>
      <xdr:rowOff>101600</xdr:rowOff>
    </xdr:to>
    <xdr:cxnSp macro="">
      <xdr:nvCxnSpPr>
        <xdr:cNvPr id="455" name="直線コネクタ 454"/>
        <xdr:cNvCxnSpPr/>
      </xdr:nvCxnSpPr>
      <xdr:spPr>
        <a:xfrm>
          <a:off x="10388600" y="1570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123190</xdr:rowOff>
    </xdr:from>
    <xdr:to>
      <xdr:col>55</xdr:col>
      <xdr:colOff>0</xdr:colOff>
      <xdr:row>98</xdr:row>
      <xdr:rowOff>14605</xdr:rowOff>
    </xdr:to>
    <xdr:cxnSp macro="">
      <xdr:nvCxnSpPr>
        <xdr:cNvPr id="456" name="直線コネクタ 455"/>
        <xdr:cNvCxnSpPr/>
      </xdr:nvCxnSpPr>
      <xdr:spPr>
        <a:xfrm flipV="1">
          <a:off x="9639300" y="1675384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23495</xdr:rowOff>
    </xdr:from>
    <xdr:ext cx="534035" cy="259080"/>
    <xdr:sp macro="" textlink="">
      <xdr:nvSpPr>
        <xdr:cNvPr id="457" name="普通建設事業費 （ うち更新整備　）平均値テキスト"/>
        <xdr:cNvSpPr txBox="1"/>
      </xdr:nvSpPr>
      <xdr:spPr>
        <a:xfrm>
          <a:off x="10528300" y="1648269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635</xdr:rowOff>
    </xdr:from>
    <xdr:to>
      <xdr:col>55</xdr:col>
      <xdr:colOff>50800</xdr:colOff>
      <xdr:row>97</xdr:row>
      <xdr:rowOff>102235</xdr:rowOff>
    </xdr:to>
    <xdr:sp macro="" textlink="">
      <xdr:nvSpPr>
        <xdr:cNvPr id="458" name="フローチャート: 判断 457"/>
        <xdr:cNvSpPr/>
      </xdr:nvSpPr>
      <xdr:spPr>
        <a:xfrm>
          <a:off x="104267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98</xdr:row>
      <xdr:rowOff>14605</xdr:rowOff>
    </xdr:from>
    <xdr:to>
      <xdr:col>50</xdr:col>
      <xdr:colOff>114300</xdr:colOff>
      <xdr:row>98</xdr:row>
      <xdr:rowOff>63500</xdr:rowOff>
    </xdr:to>
    <xdr:cxnSp macro="">
      <xdr:nvCxnSpPr>
        <xdr:cNvPr id="459" name="直線コネクタ 458"/>
        <xdr:cNvCxnSpPr/>
      </xdr:nvCxnSpPr>
      <xdr:spPr>
        <a:xfrm flipV="1">
          <a:off x="8738870" y="16816705"/>
          <a:ext cx="90043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34925</xdr:rowOff>
    </xdr:from>
    <xdr:to>
      <xdr:col>50</xdr:col>
      <xdr:colOff>165100</xdr:colOff>
      <xdr:row>97</xdr:row>
      <xdr:rowOff>136525</xdr:rowOff>
    </xdr:to>
    <xdr:sp macro="" textlink="">
      <xdr:nvSpPr>
        <xdr:cNvPr id="460" name="フローチャート: 判断 459"/>
        <xdr:cNvSpPr/>
      </xdr:nvSpPr>
      <xdr:spPr>
        <a:xfrm>
          <a:off x="9588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153035</xdr:rowOff>
    </xdr:from>
    <xdr:ext cx="529590" cy="259080"/>
    <xdr:sp macro="" textlink="">
      <xdr:nvSpPr>
        <xdr:cNvPr id="461" name="テキスト ボックス 460"/>
        <xdr:cNvSpPr txBox="1"/>
      </xdr:nvSpPr>
      <xdr:spPr>
        <a:xfrm>
          <a:off x="9371965" y="164407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63500</xdr:rowOff>
    </xdr:from>
    <xdr:to>
      <xdr:col>45</xdr:col>
      <xdr:colOff>166370</xdr:colOff>
      <xdr:row>98</xdr:row>
      <xdr:rowOff>81280</xdr:rowOff>
    </xdr:to>
    <xdr:cxnSp macro="">
      <xdr:nvCxnSpPr>
        <xdr:cNvPr id="462" name="直線コネクタ 461"/>
        <xdr:cNvCxnSpPr/>
      </xdr:nvCxnSpPr>
      <xdr:spPr>
        <a:xfrm flipV="1">
          <a:off x="7861300" y="16865600"/>
          <a:ext cx="87757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59690</xdr:rowOff>
    </xdr:from>
    <xdr:to>
      <xdr:col>46</xdr:col>
      <xdr:colOff>38100</xdr:colOff>
      <xdr:row>97</xdr:row>
      <xdr:rowOff>161290</xdr:rowOff>
    </xdr:to>
    <xdr:sp macro="" textlink="">
      <xdr:nvSpPr>
        <xdr:cNvPr id="463" name="フローチャート: 判断 462"/>
        <xdr:cNvSpPr/>
      </xdr:nvSpPr>
      <xdr:spPr>
        <a:xfrm>
          <a:off x="8699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6985</xdr:rowOff>
    </xdr:from>
    <xdr:ext cx="530225" cy="254000"/>
    <xdr:sp macro="" textlink="">
      <xdr:nvSpPr>
        <xdr:cNvPr id="464" name="テキスト ボックス 463"/>
        <xdr:cNvSpPr txBox="1"/>
      </xdr:nvSpPr>
      <xdr:spPr>
        <a:xfrm>
          <a:off x="8482965" y="1646618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81280</xdr:rowOff>
    </xdr:from>
    <xdr:to>
      <xdr:col>41</xdr:col>
      <xdr:colOff>50800</xdr:colOff>
      <xdr:row>98</xdr:row>
      <xdr:rowOff>83185</xdr:rowOff>
    </xdr:to>
    <xdr:cxnSp macro="">
      <xdr:nvCxnSpPr>
        <xdr:cNvPr id="465" name="直線コネクタ 464"/>
        <xdr:cNvCxnSpPr/>
      </xdr:nvCxnSpPr>
      <xdr:spPr>
        <a:xfrm flipV="1">
          <a:off x="6972300" y="168833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11430</xdr:rowOff>
    </xdr:from>
    <xdr:to>
      <xdr:col>41</xdr:col>
      <xdr:colOff>101600</xdr:colOff>
      <xdr:row>97</xdr:row>
      <xdr:rowOff>113030</xdr:rowOff>
    </xdr:to>
    <xdr:sp macro="" textlink="">
      <xdr:nvSpPr>
        <xdr:cNvPr id="466" name="フローチャート: 判断 465"/>
        <xdr:cNvSpPr/>
      </xdr:nvSpPr>
      <xdr:spPr>
        <a:xfrm>
          <a:off x="7810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129540</xdr:rowOff>
    </xdr:from>
    <xdr:ext cx="529590" cy="259080"/>
    <xdr:sp macro="" textlink="">
      <xdr:nvSpPr>
        <xdr:cNvPr id="467" name="テキスト ボックス 466"/>
        <xdr:cNvSpPr txBox="1"/>
      </xdr:nvSpPr>
      <xdr:spPr>
        <a:xfrm>
          <a:off x="7593965" y="16417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49530</xdr:rowOff>
    </xdr:from>
    <xdr:to>
      <xdr:col>36</xdr:col>
      <xdr:colOff>165100</xdr:colOff>
      <xdr:row>97</xdr:row>
      <xdr:rowOff>151130</xdr:rowOff>
    </xdr:to>
    <xdr:sp macro="" textlink="">
      <xdr:nvSpPr>
        <xdr:cNvPr id="468" name="フローチャート: 判断 467"/>
        <xdr:cNvSpPr/>
      </xdr:nvSpPr>
      <xdr:spPr>
        <a:xfrm>
          <a:off x="6921500" y="1668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167640</xdr:rowOff>
    </xdr:from>
    <xdr:ext cx="529590" cy="254000"/>
    <xdr:sp macro="" textlink="">
      <xdr:nvSpPr>
        <xdr:cNvPr id="469" name="テキスト ボックス 468"/>
        <xdr:cNvSpPr txBox="1"/>
      </xdr:nvSpPr>
      <xdr:spPr>
        <a:xfrm>
          <a:off x="6704965" y="164553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166370</xdr:colOff>
      <xdr:row>101</xdr:row>
      <xdr:rowOff>80010</xdr:rowOff>
    </xdr:from>
    <xdr:ext cx="758190" cy="259080"/>
    <xdr:sp macro="" textlink="">
      <xdr:nvSpPr>
        <xdr:cNvPr id="472" name="テキスト ボックス 471"/>
        <xdr:cNvSpPr txBox="1"/>
      </xdr:nvSpPr>
      <xdr:spPr>
        <a:xfrm>
          <a:off x="854837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3" name="テキスト ボックス 472"/>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72390</xdr:rowOff>
    </xdr:from>
    <xdr:to>
      <xdr:col>55</xdr:col>
      <xdr:colOff>50800</xdr:colOff>
      <xdr:row>98</xdr:row>
      <xdr:rowOff>2540</xdr:rowOff>
    </xdr:to>
    <xdr:sp macro="" textlink="">
      <xdr:nvSpPr>
        <xdr:cNvPr id="475" name="楕円 474"/>
        <xdr:cNvSpPr/>
      </xdr:nvSpPr>
      <xdr:spPr>
        <a:xfrm>
          <a:off x="104267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50800</xdr:rowOff>
    </xdr:from>
    <xdr:ext cx="534035" cy="259080"/>
    <xdr:sp macro="" textlink="">
      <xdr:nvSpPr>
        <xdr:cNvPr id="476" name="普通建設事業費 （ うち更新整備　）該当値テキスト"/>
        <xdr:cNvSpPr txBox="1"/>
      </xdr:nvSpPr>
      <xdr:spPr>
        <a:xfrm>
          <a:off x="10528300" y="16681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135255</xdr:rowOff>
    </xdr:from>
    <xdr:to>
      <xdr:col>50</xdr:col>
      <xdr:colOff>165100</xdr:colOff>
      <xdr:row>98</xdr:row>
      <xdr:rowOff>65405</xdr:rowOff>
    </xdr:to>
    <xdr:sp macro="" textlink="">
      <xdr:nvSpPr>
        <xdr:cNvPr id="477" name="楕円 476"/>
        <xdr:cNvSpPr/>
      </xdr:nvSpPr>
      <xdr:spPr>
        <a:xfrm>
          <a:off x="95885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56515</xdr:rowOff>
    </xdr:from>
    <xdr:ext cx="529590" cy="258445"/>
    <xdr:sp macro="" textlink="">
      <xdr:nvSpPr>
        <xdr:cNvPr id="478" name="テキスト ボックス 477"/>
        <xdr:cNvSpPr txBox="1"/>
      </xdr:nvSpPr>
      <xdr:spPr>
        <a:xfrm>
          <a:off x="9371965" y="168586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12065</xdr:rowOff>
    </xdr:from>
    <xdr:to>
      <xdr:col>46</xdr:col>
      <xdr:colOff>38100</xdr:colOff>
      <xdr:row>98</xdr:row>
      <xdr:rowOff>113665</xdr:rowOff>
    </xdr:to>
    <xdr:sp macro="" textlink="">
      <xdr:nvSpPr>
        <xdr:cNvPr id="479" name="楕円 478"/>
        <xdr:cNvSpPr/>
      </xdr:nvSpPr>
      <xdr:spPr>
        <a:xfrm>
          <a:off x="8699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104775</xdr:rowOff>
    </xdr:from>
    <xdr:ext cx="530225" cy="259080"/>
    <xdr:sp macro="" textlink="">
      <xdr:nvSpPr>
        <xdr:cNvPr id="480" name="テキスト ボックス 479"/>
        <xdr:cNvSpPr txBox="1"/>
      </xdr:nvSpPr>
      <xdr:spPr>
        <a:xfrm>
          <a:off x="8482965" y="16906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30480</xdr:rowOff>
    </xdr:from>
    <xdr:to>
      <xdr:col>41</xdr:col>
      <xdr:colOff>101600</xdr:colOff>
      <xdr:row>98</xdr:row>
      <xdr:rowOff>132080</xdr:rowOff>
    </xdr:to>
    <xdr:sp macro="" textlink="">
      <xdr:nvSpPr>
        <xdr:cNvPr id="481" name="楕円 480"/>
        <xdr:cNvSpPr/>
      </xdr:nvSpPr>
      <xdr:spPr>
        <a:xfrm>
          <a:off x="7810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123190</xdr:rowOff>
    </xdr:from>
    <xdr:ext cx="529590" cy="254000"/>
    <xdr:sp macro="" textlink="">
      <xdr:nvSpPr>
        <xdr:cNvPr id="482" name="テキスト ボックス 481"/>
        <xdr:cNvSpPr txBox="1"/>
      </xdr:nvSpPr>
      <xdr:spPr>
        <a:xfrm>
          <a:off x="7593965" y="16925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32385</xdr:rowOff>
    </xdr:from>
    <xdr:to>
      <xdr:col>36</xdr:col>
      <xdr:colOff>165100</xdr:colOff>
      <xdr:row>98</xdr:row>
      <xdr:rowOff>133985</xdr:rowOff>
    </xdr:to>
    <xdr:sp macro="" textlink="">
      <xdr:nvSpPr>
        <xdr:cNvPr id="483" name="楕円 482"/>
        <xdr:cNvSpPr/>
      </xdr:nvSpPr>
      <xdr:spPr>
        <a:xfrm>
          <a:off x="6921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125095</xdr:rowOff>
    </xdr:from>
    <xdr:ext cx="529590" cy="258445"/>
    <xdr:sp macro="" textlink="">
      <xdr:nvSpPr>
        <xdr:cNvPr id="484" name="テキスト ボックス 483"/>
        <xdr:cNvSpPr txBox="1"/>
      </xdr:nvSpPr>
      <xdr:spPr>
        <a:xfrm>
          <a:off x="6704965" y="169271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166370</xdr:colOff>
      <xdr:row>25</xdr:row>
      <xdr:rowOff>31750</xdr:rowOff>
    </xdr:to>
    <xdr:sp macro="" textlink="">
      <xdr:nvSpPr>
        <xdr:cNvPr id="485" name="正方形/長方形 484"/>
        <xdr:cNvSpPr/>
      </xdr:nvSpPr>
      <xdr:spPr>
        <a:xfrm>
          <a:off x="12446000" y="4000500"/>
          <a:ext cx="46748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166370</xdr:colOff>
      <xdr:row>41</xdr:row>
      <xdr:rowOff>82550</xdr:rowOff>
    </xdr:to>
    <xdr:sp macro="" textlink="">
      <xdr:nvSpPr>
        <xdr:cNvPr id="492" name="正方形/長方形 491"/>
        <xdr:cNvSpPr/>
      </xdr:nvSpPr>
      <xdr:spPr>
        <a:xfrm>
          <a:off x="12446000" y="4826000"/>
          <a:ext cx="46748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3" name="テキスト ボックス 492"/>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166370</xdr:colOff>
      <xdr:row>41</xdr:row>
      <xdr:rowOff>82550</xdr:rowOff>
    </xdr:to>
    <xdr:cxnSp macro="">
      <xdr:nvCxnSpPr>
        <xdr:cNvPr id="494" name="直線コネクタ 493"/>
        <xdr:cNvCxnSpPr/>
      </xdr:nvCxnSpPr>
      <xdr:spPr>
        <a:xfrm>
          <a:off x="12446000" y="7112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166370</xdr:colOff>
      <xdr:row>38</xdr:row>
      <xdr:rowOff>25400</xdr:rowOff>
    </xdr:to>
    <xdr:cxnSp macro="">
      <xdr:nvCxnSpPr>
        <xdr:cNvPr id="495" name="直線コネクタ 494"/>
        <xdr:cNvCxnSpPr/>
      </xdr:nvCxnSpPr>
      <xdr:spPr>
        <a:xfrm>
          <a:off x="12446000" y="65405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3840" cy="254000"/>
    <xdr:sp macro="" textlink="">
      <xdr:nvSpPr>
        <xdr:cNvPr id="496" name="テキスト ボックス 495"/>
        <xdr:cNvSpPr txBox="1"/>
      </xdr:nvSpPr>
      <xdr:spPr>
        <a:xfrm>
          <a:off x="12197080" y="6398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166370</xdr:colOff>
      <xdr:row>34</xdr:row>
      <xdr:rowOff>139700</xdr:rowOff>
    </xdr:to>
    <xdr:cxnSp macro="">
      <xdr:nvCxnSpPr>
        <xdr:cNvPr id="497" name="直線コネクタ 496"/>
        <xdr:cNvCxnSpPr/>
      </xdr:nvCxnSpPr>
      <xdr:spPr>
        <a:xfrm>
          <a:off x="12446000" y="5969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0860" cy="254000"/>
    <xdr:sp macro="" textlink="">
      <xdr:nvSpPr>
        <xdr:cNvPr id="498" name="テキスト ボックス 497"/>
        <xdr:cNvSpPr txBox="1"/>
      </xdr:nvSpPr>
      <xdr:spPr>
        <a:xfrm>
          <a:off x="11914505" y="58267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166370</xdr:colOff>
      <xdr:row>31</xdr:row>
      <xdr:rowOff>82550</xdr:rowOff>
    </xdr:to>
    <xdr:cxnSp macro="">
      <xdr:nvCxnSpPr>
        <xdr:cNvPr id="499" name="直線コネクタ 498"/>
        <xdr:cNvCxnSpPr/>
      </xdr:nvCxnSpPr>
      <xdr:spPr>
        <a:xfrm>
          <a:off x="12446000" y="53975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0860" cy="254000"/>
    <xdr:sp macro="" textlink="">
      <xdr:nvSpPr>
        <xdr:cNvPr id="500" name="テキスト ボックス 499"/>
        <xdr:cNvSpPr txBox="1"/>
      </xdr:nvSpPr>
      <xdr:spPr>
        <a:xfrm>
          <a:off x="11914505" y="52552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28</xdr:row>
      <xdr:rowOff>25400</xdr:rowOff>
    </xdr:to>
    <xdr:cxnSp macro="">
      <xdr:nvCxnSpPr>
        <xdr:cNvPr id="501" name="直線コネクタ 500"/>
        <xdr:cNvCxnSpPr/>
      </xdr:nvCxnSpPr>
      <xdr:spPr>
        <a:xfrm>
          <a:off x="12446000" y="4826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4000"/>
    <xdr:sp macro="" textlink="">
      <xdr:nvSpPr>
        <xdr:cNvPr id="502" name="テキスト ボックス 501"/>
        <xdr:cNvSpPr txBox="1"/>
      </xdr:nvSpPr>
      <xdr:spPr>
        <a:xfrm>
          <a:off x="11914505" y="46837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41</xdr:row>
      <xdr:rowOff>82550</xdr:rowOff>
    </xdr:to>
    <xdr:sp macro="" textlink="">
      <xdr:nvSpPr>
        <xdr:cNvPr id="503" name="災害復旧事業費グラフ枠"/>
        <xdr:cNvSpPr/>
      </xdr:nvSpPr>
      <xdr:spPr>
        <a:xfrm>
          <a:off x="12446000" y="4826000"/>
          <a:ext cx="46748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37465</xdr:rowOff>
    </xdr:from>
    <xdr:to>
      <xdr:col>85</xdr:col>
      <xdr:colOff>126365</xdr:colOff>
      <xdr:row>38</xdr:row>
      <xdr:rowOff>25400</xdr:rowOff>
    </xdr:to>
    <xdr:cxnSp macro="">
      <xdr:nvCxnSpPr>
        <xdr:cNvPr id="504" name="直線コネクタ 503"/>
        <xdr:cNvCxnSpPr/>
      </xdr:nvCxnSpPr>
      <xdr:spPr>
        <a:xfrm flipV="1">
          <a:off x="16317595" y="5352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38</xdr:row>
      <xdr:rowOff>29210</xdr:rowOff>
    </xdr:from>
    <xdr:ext cx="245745" cy="254000"/>
    <xdr:sp macro="" textlink="">
      <xdr:nvSpPr>
        <xdr:cNvPr id="505" name="災害復旧事業費最小値テキスト"/>
        <xdr:cNvSpPr txBox="1"/>
      </xdr:nvSpPr>
      <xdr:spPr>
        <a:xfrm>
          <a:off x="16358870" y="6544310"/>
          <a:ext cx="2457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29</xdr:row>
      <xdr:rowOff>155575</xdr:rowOff>
    </xdr:from>
    <xdr:ext cx="530860" cy="254000"/>
    <xdr:sp macro="" textlink="">
      <xdr:nvSpPr>
        <xdr:cNvPr id="507" name="災害復旧事業費最大値テキスト"/>
        <xdr:cNvSpPr txBox="1"/>
      </xdr:nvSpPr>
      <xdr:spPr>
        <a:xfrm>
          <a:off x="16358870" y="512762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20,784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37465</xdr:rowOff>
    </xdr:from>
    <xdr:to>
      <xdr:col>86</xdr:col>
      <xdr:colOff>25400</xdr:colOff>
      <xdr:row>31</xdr:row>
      <xdr:rowOff>37465</xdr:rowOff>
    </xdr:to>
    <xdr:cxnSp macro="">
      <xdr:nvCxnSpPr>
        <xdr:cNvPr id="508" name="直線コネクタ 507"/>
        <xdr:cNvCxnSpPr/>
      </xdr:nvCxnSpPr>
      <xdr:spPr>
        <a:xfrm>
          <a:off x="16230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38100</xdr:rowOff>
    </xdr:from>
    <xdr:to>
      <xdr:col>85</xdr:col>
      <xdr:colOff>127000</xdr:colOff>
      <xdr:row>37</xdr:row>
      <xdr:rowOff>100965</xdr:rowOff>
    </xdr:to>
    <xdr:cxnSp macro="">
      <xdr:nvCxnSpPr>
        <xdr:cNvPr id="509" name="直線コネクタ 508"/>
        <xdr:cNvCxnSpPr/>
      </xdr:nvCxnSpPr>
      <xdr:spPr>
        <a:xfrm flipV="1">
          <a:off x="15481300" y="6210300"/>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37</xdr:row>
      <xdr:rowOff>67945</xdr:rowOff>
    </xdr:from>
    <xdr:ext cx="374650" cy="258445"/>
    <xdr:sp macro="" textlink="">
      <xdr:nvSpPr>
        <xdr:cNvPr id="510" name="災害復旧事業費平均値テキスト"/>
        <xdr:cNvSpPr txBox="1"/>
      </xdr:nvSpPr>
      <xdr:spPr>
        <a:xfrm>
          <a:off x="16358870" y="6411595"/>
          <a:ext cx="37465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89535</xdr:rowOff>
    </xdr:from>
    <xdr:to>
      <xdr:col>85</xdr:col>
      <xdr:colOff>166370</xdr:colOff>
      <xdr:row>38</xdr:row>
      <xdr:rowOff>19685</xdr:rowOff>
    </xdr:to>
    <xdr:sp macro="" textlink="">
      <xdr:nvSpPr>
        <xdr:cNvPr id="511" name="フローチャート: 判断 510"/>
        <xdr:cNvSpPr/>
      </xdr:nvSpPr>
      <xdr:spPr>
        <a:xfrm>
          <a:off x="16268700" y="643318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100965</xdr:rowOff>
    </xdr:from>
    <xdr:to>
      <xdr:col>81</xdr:col>
      <xdr:colOff>50800</xdr:colOff>
      <xdr:row>38</xdr:row>
      <xdr:rowOff>7620</xdr:rowOff>
    </xdr:to>
    <xdr:cxnSp macro="">
      <xdr:nvCxnSpPr>
        <xdr:cNvPr id="512" name="直線コネクタ 511"/>
        <xdr:cNvCxnSpPr/>
      </xdr:nvCxnSpPr>
      <xdr:spPr>
        <a:xfrm flipV="1">
          <a:off x="14592300" y="644461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72390</xdr:rowOff>
    </xdr:from>
    <xdr:to>
      <xdr:col>81</xdr:col>
      <xdr:colOff>101600</xdr:colOff>
      <xdr:row>38</xdr:row>
      <xdr:rowOff>2540</xdr:rowOff>
    </xdr:to>
    <xdr:sp macro="" textlink="">
      <xdr:nvSpPr>
        <xdr:cNvPr id="513" name="フローチャート: 判断 512"/>
        <xdr:cNvSpPr/>
      </xdr:nvSpPr>
      <xdr:spPr>
        <a:xfrm>
          <a:off x="15430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165100</xdr:rowOff>
    </xdr:from>
    <xdr:ext cx="464820" cy="259080"/>
    <xdr:sp macro="" textlink="">
      <xdr:nvSpPr>
        <xdr:cNvPr id="514" name="テキスト ボックス 513"/>
        <xdr:cNvSpPr txBox="1"/>
      </xdr:nvSpPr>
      <xdr:spPr>
        <a:xfrm>
          <a:off x="15246350" y="65087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38</xdr:row>
      <xdr:rowOff>6985</xdr:rowOff>
    </xdr:from>
    <xdr:to>
      <xdr:col>76</xdr:col>
      <xdr:colOff>114300</xdr:colOff>
      <xdr:row>38</xdr:row>
      <xdr:rowOff>7620</xdr:rowOff>
    </xdr:to>
    <xdr:cxnSp macro="">
      <xdr:nvCxnSpPr>
        <xdr:cNvPr id="515" name="直線コネクタ 514"/>
        <xdr:cNvCxnSpPr/>
      </xdr:nvCxnSpPr>
      <xdr:spPr>
        <a:xfrm>
          <a:off x="13691870" y="6522085"/>
          <a:ext cx="90043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52070</xdr:rowOff>
    </xdr:from>
    <xdr:to>
      <xdr:col>76</xdr:col>
      <xdr:colOff>165100</xdr:colOff>
      <xdr:row>37</xdr:row>
      <xdr:rowOff>153035</xdr:rowOff>
    </xdr:to>
    <xdr:sp macro="" textlink="">
      <xdr:nvSpPr>
        <xdr:cNvPr id="516" name="フローチャート: 判断 515"/>
        <xdr:cNvSpPr/>
      </xdr:nvSpPr>
      <xdr:spPr>
        <a:xfrm>
          <a:off x="14541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169545</xdr:rowOff>
    </xdr:from>
    <xdr:ext cx="465455" cy="254000"/>
    <xdr:sp macro="" textlink="">
      <xdr:nvSpPr>
        <xdr:cNvPr id="517" name="テキスト ボックス 516"/>
        <xdr:cNvSpPr txBox="1"/>
      </xdr:nvSpPr>
      <xdr:spPr>
        <a:xfrm>
          <a:off x="14357350" y="617029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6985</xdr:rowOff>
    </xdr:from>
    <xdr:to>
      <xdr:col>71</xdr:col>
      <xdr:colOff>166370</xdr:colOff>
      <xdr:row>38</xdr:row>
      <xdr:rowOff>24765</xdr:rowOff>
    </xdr:to>
    <xdr:cxnSp macro="">
      <xdr:nvCxnSpPr>
        <xdr:cNvPr id="518" name="直線コネクタ 517"/>
        <xdr:cNvCxnSpPr/>
      </xdr:nvCxnSpPr>
      <xdr:spPr>
        <a:xfrm flipV="1">
          <a:off x="12814300" y="6522085"/>
          <a:ext cx="87757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111125</xdr:rowOff>
    </xdr:from>
    <xdr:to>
      <xdr:col>72</xdr:col>
      <xdr:colOff>38100</xdr:colOff>
      <xdr:row>38</xdr:row>
      <xdr:rowOff>41275</xdr:rowOff>
    </xdr:to>
    <xdr:sp macro="" textlink="">
      <xdr:nvSpPr>
        <xdr:cNvPr id="519" name="フローチャート: 判断 518"/>
        <xdr:cNvSpPr/>
      </xdr:nvSpPr>
      <xdr:spPr>
        <a:xfrm>
          <a:off x="13652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166370</xdr:colOff>
      <xdr:row>36</xdr:row>
      <xdr:rowOff>57785</xdr:rowOff>
    </xdr:from>
    <xdr:ext cx="374650" cy="259080"/>
    <xdr:sp macro="" textlink="">
      <xdr:nvSpPr>
        <xdr:cNvPr id="520" name="テキスト ボックス 519"/>
        <xdr:cNvSpPr txBox="1"/>
      </xdr:nvSpPr>
      <xdr:spPr>
        <a:xfrm>
          <a:off x="13501370" y="6229985"/>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121920</xdr:rowOff>
    </xdr:from>
    <xdr:to>
      <xdr:col>67</xdr:col>
      <xdr:colOff>101600</xdr:colOff>
      <xdr:row>38</xdr:row>
      <xdr:rowOff>52070</xdr:rowOff>
    </xdr:to>
    <xdr:sp macro="" textlink="">
      <xdr:nvSpPr>
        <xdr:cNvPr id="521" name="フローチャート: 判断 520"/>
        <xdr:cNvSpPr/>
      </xdr:nvSpPr>
      <xdr:spPr>
        <a:xfrm>
          <a:off x="12763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36</xdr:row>
      <xdr:rowOff>68580</xdr:rowOff>
    </xdr:from>
    <xdr:ext cx="377825" cy="259080"/>
    <xdr:sp macro="" textlink="">
      <xdr:nvSpPr>
        <xdr:cNvPr id="522" name="テキスト ボックス 521"/>
        <xdr:cNvSpPr txBox="1"/>
      </xdr:nvSpPr>
      <xdr:spPr>
        <a:xfrm>
          <a:off x="12625070" y="62407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24" name="テキスト ボックス 523"/>
        <xdr:cNvSpPr txBox="1"/>
      </xdr:nvSpPr>
      <xdr:spPr>
        <a:xfrm>
          <a:off x="1529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166370</xdr:colOff>
      <xdr:row>41</xdr:row>
      <xdr:rowOff>80010</xdr:rowOff>
    </xdr:from>
    <xdr:ext cx="758190" cy="259080"/>
    <xdr:sp macro="" textlink="">
      <xdr:nvSpPr>
        <xdr:cNvPr id="526" name="テキスト ボックス 525"/>
        <xdr:cNvSpPr txBox="1"/>
      </xdr:nvSpPr>
      <xdr:spPr>
        <a:xfrm>
          <a:off x="1350137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27" name="テキスト ボックス 526"/>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158750</xdr:rowOff>
    </xdr:from>
    <xdr:to>
      <xdr:col>85</xdr:col>
      <xdr:colOff>166370</xdr:colOff>
      <xdr:row>36</xdr:row>
      <xdr:rowOff>88900</xdr:rowOff>
    </xdr:to>
    <xdr:sp macro="" textlink="">
      <xdr:nvSpPr>
        <xdr:cNvPr id="528" name="楕円 527"/>
        <xdr:cNvSpPr/>
      </xdr:nvSpPr>
      <xdr:spPr>
        <a:xfrm>
          <a:off x="16268700" y="61595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35</xdr:row>
      <xdr:rowOff>10160</xdr:rowOff>
    </xdr:from>
    <xdr:ext cx="466090" cy="259080"/>
    <xdr:sp macro="" textlink="">
      <xdr:nvSpPr>
        <xdr:cNvPr id="529" name="災害復旧事業費該当値テキスト"/>
        <xdr:cNvSpPr txBox="1"/>
      </xdr:nvSpPr>
      <xdr:spPr>
        <a:xfrm>
          <a:off x="16358870" y="60109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50165</xdr:rowOff>
    </xdr:from>
    <xdr:to>
      <xdr:col>81</xdr:col>
      <xdr:colOff>101600</xdr:colOff>
      <xdr:row>37</xdr:row>
      <xdr:rowOff>151765</xdr:rowOff>
    </xdr:to>
    <xdr:sp macro="" textlink="">
      <xdr:nvSpPr>
        <xdr:cNvPr id="530" name="楕円 529"/>
        <xdr:cNvSpPr/>
      </xdr:nvSpPr>
      <xdr:spPr>
        <a:xfrm>
          <a:off x="15430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168275</xdr:rowOff>
    </xdr:from>
    <xdr:ext cx="464820" cy="254000"/>
    <xdr:sp macro="" textlink="">
      <xdr:nvSpPr>
        <xdr:cNvPr id="531" name="テキスト ボックス 530"/>
        <xdr:cNvSpPr txBox="1"/>
      </xdr:nvSpPr>
      <xdr:spPr>
        <a:xfrm>
          <a:off x="15246350" y="61690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128270</xdr:rowOff>
    </xdr:from>
    <xdr:to>
      <xdr:col>76</xdr:col>
      <xdr:colOff>165100</xdr:colOff>
      <xdr:row>38</xdr:row>
      <xdr:rowOff>58420</xdr:rowOff>
    </xdr:to>
    <xdr:sp macro="" textlink="">
      <xdr:nvSpPr>
        <xdr:cNvPr id="532" name="楕円 531"/>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38</xdr:row>
      <xdr:rowOff>49530</xdr:rowOff>
    </xdr:from>
    <xdr:ext cx="378460" cy="259080"/>
    <xdr:sp macro="" textlink="">
      <xdr:nvSpPr>
        <xdr:cNvPr id="533" name="テキスト ボックス 532"/>
        <xdr:cNvSpPr txBox="1"/>
      </xdr:nvSpPr>
      <xdr:spPr>
        <a:xfrm>
          <a:off x="14403070" y="6564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127635</xdr:rowOff>
    </xdr:from>
    <xdr:to>
      <xdr:col>72</xdr:col>
      <xdr:colOff>38100</xdr:colOff>
      <xdr:row>38</xdr:row>
      <xdr:rowOff>57785</xdr:rowOff>
    </xdr:to>
    <xdr:sp macro="" textlink="">
      <xdr:nvSpPr>
        <xdr:cNvPr id="534" name="楕円 533"/>
        <xdr:cNvSpPr/>
      </xdr:nvSpPr>
      <xdr:spPr>
        <a:xfrm>
          <a:off x="136525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166370</xdr:colOff>
      <xdr:row>38</xdr:row>
      <xdr:rowOff>48895</xdr:rowOff>
    </xdr:from>
    <xdr:ext cx="374650" cy="259080"/>
    <xdr:sp macro="" textlink="">
      <xdr:nvSpPr>
        <xdr:cNvPr id="535" name="テキスト ボックス 534"/>
        <xdr:cNvSpPr txBox="1"/>
      </xdr:nvSpPr>
      <xdr:spPr>
        <a:xfrm>
          <a:off x="13501370" y="6563995"/>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145415</xdr:rowOff>
    </xdr:from>
    <xdr:to>
      <xdr:col>67</xdr:col>
      <xdr:colOff>101600</xdr:colOff>
      <xdr:row>38</xdr:row>
      <xdr:rowOff>75565</xdr:rowOff>
    </xdr:to>
    <xdr:sp macro="" textlink="">
      <xdr:nvSpPr>
        <xdr:cNvPr id="536" name="楕円 535"/>
        <xdr:cNvSpPr/>
      </xdr:nvSpPr>
      <xdr:spPr>
        <a:xfrm>
          <a:off x="12763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38</xdr:row>
      <xdr:rowOff>66675</xdr:rowOff>
    </xdr:from>
    <xdr:ext cx="313055" cy="254000"/>
    <xdr:sp macro="" textlink="">
      <xdr:nvSpPr>
        <xdr:cNvPr id="537" name="テキスト ボックス 536"/>
        <xdr:cNvSpPr txBox="1"/>
      </xdr:nvSpPr>
      <xdr:spPr>
        <a:xfrm>
          <a:off x="12657455" y="6581775"/>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166370</xdr:colOff>
      <xdr:row>45</xdr:row>
      <xdr:rowOff>31750</xdr:rowOff>
    </xdr:to>
    <xdr:sp macro="" textlink="">
      <xdr:nvSpPr>
        <xdr:cNvPr id="538" name="正方形/長方形 537"/>
        <xdr:cNvSpPr/>
      </xdr:nvSpPr>
      <xdr:spPr>
        <a:xfrm>
          <a:off x="12446000" y="7429500"/>
          <a:ext cx="46748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166370</xdr:colOff>
      <xdr:row>61</xdr:row>
      <xdr:rowOff>82550</xdr:rowOff>
    </xdr:to>
    <xdr:sp macro="" textlink="">
      <xdr:nvSpPr>
        <xdr:cNvPr id="545" name="正方形/長方形 544"/>
        <xdr:cNvSpPr/>
      </xdr:nvSpPr>
      <xdr:spPr>
        <a:xfrm>
          <a:off x="12446000" y="8255000"/>
          <a:ext cx="46748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46" name="テキスト ボックス 545"/>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166370</xdr:colOff>
      <xdr:row>61</xdr:row>
      <xdr:rowOff>82550</xdr:rowOff>
    </xdr:to>
    <xdr:cxnSp macro="">
      <xdr:nvCxnSpPr>
        <xdr:cNvPr id="547" name="直線コネクタ 546"/>
        <xdr:cNvCxnSpPr/>
      </xdr:nvCxnSpPr>
      <xdr:spPr>
        <a:xfrm>
          <a:off x="12446000" y="10541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166370</xdr:colOff>
      <xdr:row>54</xdr:row>
      <xdr:rowOff>139700</xdr:rowOff>
    </xdr:to>
    <xdr:cxnSp macro="">
      <xdr:nvCxnSpPr>
        <xdr:cNvPr id="548" name="直線コネクタ 547"/>
        <xdr:cNvCxnSpPr/>
      </xdr:nvCxnSpPr>
      <xdr:spPr>
        <a:xfrm>
          <a:off x="12446000" y="9398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840" cy="254000"/>
    <xdr:sp macro="" textlink="">
      <xdr:nvSpPr>
        <xdr:cNvPr id="549" name="テキスト ボックス 548"/>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48</xdr:row>
      <xdr:rowOff>25400</xdr:rowOff>
    </xdr:to>
    <xdr:cxnSp macro="">
      <xdr:nvCxnSpPr>
        <xdr:cNvPr id="550" name="直線コネクタ 549"/>
        <xdr:cNvCxnSpPr/>
      </xdr:nvCxnSpPr>
      <xdr:spPr>
        <a:xfrm>
          <a:off x="12446000" y="8255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51" name="テキスト ボックス 550"/>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61</xdr:row>
      <xdr:rowOff>82550</xdr:rowOff>
    </xdr:to>
    <xdr:sp macro="" textlink="">
      <xdr:nvSpPr>
        <xdr:cNvPr id="552" name="失業対策事業費グラフ枠"/>
        <xdr:cNvSpPr/>
      </xdr:nvSpPr>
      <xdr:spPr>
        <a:xfrm>
          <a:off x="12446000" y="8255000"/>
          <a:ext cx="46748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3" name="直線コネクタ 55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55</xdr:row>
      <xdr:rowOff>10160</xdr:rowOff>
    </xdr:from>
    <xdr:ext cx="245745" cy="259080"/>
    <xdr:sp macro="" textlink="">
      <xdr:nvSpPr>
        <xdr:cNvPr id="554" name="失業対策事業費最小値テキスト"/>
        <xdr:cNvSpPr txBox="1"/>
      </xdr:nvSpPr>
      <xdr:spPr>
        <a:xfrm>
          <a:off x="1635887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53</xdr:row>
      <xdr:rowOff>10160</xdr:rowOff>
    </xdr:from>
    <xdr:ext cx="245745" cy="259080"/>
    <xdr:sp macro="" textlink="">
      <xdr:nvSpPr>
        <xdr:cNvPr id="556" name="失業対策事業費最大値テキスト"/>
        <xdr:cNvSpPr txBox="1"/>
      </xdr:nvSpPr>
      <xdr:spPr>
        <a:xfrm>
          <a:off x="16358870" y="9097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54</xdr:row>
      <xdr:rowOff>67310</xdr:rowOff>
    </xdr:from>
    <xdr:ext cx="245745" cy="259080"/>
    <xdr:sp macro="" textlink="">
      <xdr:nvSpPr>
        <xdr:cNvPr id="559" name="失業対策事業費平均値テキスト"/>
        <xdr:cNvSpPr txBox="1"/>
      </xdr:nvSpPr>
      <xdr:spPr>
        <a:xfrm>
          <a:off x="16358870" y="9325610"/>
          <a:ext cx="245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166370</xdr:colOff>
      <xdr:row>55</xdr:row>
      <xdr:rowOff>19050</xdr:rowOff>
    </xdr:to>
    <xdr:sp macro="" textlink="">
      <xdr:nvSpPr>
        <xdr:cNvPr id="560" name="フローチャート: 判断 559"/>
        <xdr:cNvSpPr/>
      </xdr:nvSpPr>
      <xdr:spPr>
        <a:xfrm>
          <a:off x="16268700" y="93472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63" name="テキスト ボックス 562"/>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54</xdr:row>
      <xdr:rowOff>139700</xdr:rowOff>
    </xdr:from>
    <xdr:to>
      <xdr:col>76</xdr:col>
      <xdr:colOff>114300</xdr:colOff>
      <xdr:row>54</xdr:row>
      <xdr:rowOff>139700</xdr:rowOff>
    </xdr:to>
    <xdr:cxnSp macro="">
      <xdr:nvCxnSpPr>
        <xdr:cNvPr id="564" name="直線コネクタ 563"/>
        <xdr:cNvCxnSpPr/>
      </xdr:nvCxnSpPr>
      <xdr:spPr>
        <a:xfrm>
          <a:off x="13691870" y="9398000"/>
          <a:ext cx="9004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166370</xdr:colOff>
      <xdr:row>55</xdr:row>
      <xdr:rowOff>10160</xdr:rowOff>
    </xdr:from>
    <xdr:ext cx="245110" cy="259080"/>
    <xdr:sp macro="" textlink="">
      <xdr:nvSpPr>
        <xdr:cNvPr id="566" name="テキスト ボックス 565"/>
        <xdr:cNvSpPr txBox="1"/>
      </xdr:nvSpPr>
      <xdr:spPr>
        <a:xfrm>
          <a:off x="1445387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166370</xdr:colOff>
      <xdr:row>54</xdr:row>
      <xdr:rowOff>139700</xdr:rowOff>
    </xdr:to>
    <xdr:cxnSp macro="">
      <xdr:nvCxnSpPr>
        <xdr:cNvPr id="567" name="直線コネクタ 566"/>
        <xdr:cNvCxnSpPr/>
      </xdr:nvCxnSpPr>
      <xdr:spPr>
        <a:xfrm>
          <a:off x="12814300" y="9398000"/>
          <a:ext cx="8775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59080"/>
    <xdr:sp macro="" textlink="">
      <xdr:nvSpPr>
        <xdr:cNvPr id="569" name="テキスト ボックス 568"/>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71" name="テキスト ボックス 570"/>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2" name="テキスト ボックス 57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73" name="テキスト ボックス 572"/>
        <xdr:cNvSpPr txBox="1"/>
      </xdr:nvSpPr>
      <xdr:spPr>
        <a:xfrm>
          <a:off x="1529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4" name="テキスト ボックス 57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166370</xdr:colOff>
      <xdr:row>61</xdr:row>
      <xdr:rowOff>80010</xdr:rowOff>
    </xdr:from>
    <xdr:ext cx="758190" cy="259080"/>
    <xdr:sp macro="" textlink="">
      <xdr:nvSpPr>
        <xdr:cNvPr id="575" name="テキスト ボックス 574"/>
        <xdr:cNvSpPr txBox="1"/>
      </xdr:nvSpPr>
      <xdr:spPr>
        <a:xfrm>
          <a:off x="1350137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76" name="テキスト ボックス 575"/>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166370</xdr:colOff>
      <xdr:row>55</xdr:row>
      <xdr:rowOff>19050</xdr:rowOff>
    </xdr:to>
    <xdr:sp macro="" textlink="">
      <xdr:nvSpPr>
        <xdr:cNvPr id="577" name="楕円 576"/>
        <xdr:cNvSpPr/>
      </xdr:nvSpPr>
      <xdr:spPr>
        <a:xfrm>
          <a:off x="16268700" y="93472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53</xdr:row>
      <xdr:rowOff>124460</xdr:rowOff>
    </xdr:from>
    <xdr:ext cx="245745" cy="259080"/>
    <xdr:sp macro="" textlink="">
      <xdr:nvSpPr>
        <xdr:cNvPr id="578" name="失業対策事業費該当値テキスト"/>
        <xdr:cNvSpPr txBox="1"/>
      </xdr:nvSpPr>
      <xdr:spPr>
        <a:xfrm>
          <a:off x="16358870" y="92113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4475" cy="259080"/>
    <xdr:sp macro="" textlink="">
      <xdr:nvSpPr>
        <xdr:cNvPr id="580" name="テキスト ボックス 579"/>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166370</xdr:colOff>
      <xdr:row>53</xdr:row>
      <xdr:rowOff>35560</xdr:rowOff>
    </xdr:from>
    <xdr:ext cx="245110" cy="259080"/>
    <xdr:sp macro="" textlink="">
      <xdr:nvSpPr>
        <xdr:cNvPr id="582" name="テキスト ボックス 581"/>
        <xdr:cNvSpPr txBox="1"/>
      </xdr:nvSpPr>
      <xdr:spPr>
        <a:xfrm>
          <a:off x="1445387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110" cy="259080"/>
    <xdr:sp macro="" textlink="">
      <xdr:nvSpPr>
        <xdr:cNvPr id="584" name="テキスト ボックス 583"/>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4475" cy="259080"/>
    <xdr:sp macro="" textlink="">
      <xdr:nvSpPr>
        <xdr:cNvPr id="586" name="テキスト ボックス 585"/>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166370</xdr:colOff>
      <xdr:row>65</xdr:row>
      <xdr:rowOff>31750</xdr:rowOff>
    </xdr:to>
    <xdr:sp macro="" textlink="">
      <xdr:nvSpPr>
        <xdr:cNvPr id="587" name="正方形/長方形 586"/>
        <xdr:cNvSpPr/>
      </xdr:nvSpPr>
      <xdr:spPr>
        <a:xfrm>
          <a:off x="12446000" y="10858500"/>
          <a:ext cx="46748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166370</xdr:colOff>
      <xdr:row>81</xdr:row>
      <xdr:rowOff>82550</xdr:rowOff>
    </xdr:to>
    <xdr:sp macro="" textlink="">
      <xdr:nvSpPr>
        <xdr:cNvPr id="594" name="正方形/長方形 593"/>
        <xdr:cNvSpPr/>
      </xdr:nvSpPr>
      <xdr:spPr>
        <a:xfrm>
          <a:off x="12446000" y="11684000"/>
          <a:ext cx="46748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595" name="テキスト ボックス 594"/>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166370</xdr:colOff>
      <xdr:row>81</xdr:row>
      <xdr:rowOff>82550</xdr:rowOff>
    </xdr:to>
    <xdr:cxnSp macro="">
      <xdr:nvCxnSpPr>
        <xdr:cNvPr id="596" name="直線コネクタ 595"/>
        <xdr:cNvCxnSpPr/>
      </xdr:nvCxnSpPr>
      <xdr:spPr>
        <a:xfrm>
          <a:off x="12446000" y="13970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166370</xdr:colOff>
      <xdr:row>79</xdr:row>
      <xdr:rowOff>99060</xdr:rowOff>
    </xdr:to>
    <xdr:cxnSp macro="">
      <xdr:nvCxnSpPr>
        <xdr:cNvPr id="597" name="直線コネクタ 596"/>
        <xdr:cNvCxnSpPr/>
      </xdr:nvCxnSpPr>
      <xdr:spPr>
        <a:xfrm>
          <a:off x="12446000" y="1364361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3840" cy="259080"/>
    <xdr:sp macro="" textlink="">
      <xdr:nvSpPr>
        <xdr:cNvPr id="598" name="テキスト ボックス 597"/>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166370</xdr:colOff>
      <xdr:row>77</xdr:row>
      <xdr:rowOff>114935</xdr:rowOff>
    </xdr:to>
    <xdr:cxnSp macro="">
      <xdr:nvCxnSpPr>
        <xdr:cNvPr id="599" name="直線コネクタ 598"/>
        <xdr:cNvCxnSpPr/>
      </xdr:nvCxnSpPr>
      <xdr:spPr>
        <a:xfrm>
          <a:off x="12446000" y="13316585"/>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0860" cy="254000"/>
    <xdr:sp macro="" textlink="">
      <xdr:nvSpPr>
        <xdr:cNvPr id="600" name="テキスト ボックス 599"/>
        <xdr:cNvSpPr txBox="1"/>
      </xdr:nvSpPr>
      <xdr:spPr>
        <a:xfrm>
          <a:off x="11914505" y="1317434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166370</xdr:colOff>
      <xdr:row>75</xdr:row>
      <xdr:rowOff>132080</xdr:rowOff>
    </xdr:to>
    <xdr:cxnSp macro="">
      <xdr:nvCxnSpPr>
        <xdr:cNvPr id="601" name="直線コネクタ 600"/>
        <xdr:cNvCxnSpPr/>
      </xdr:nvCxnSpPr>
      <xdr:spPr>
        <a:xfrm>
          <a:off x="12446000" y="1299083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0860" cy="259080"/>
    <xdr:sp macro="" textlink="">
      <xdr:nvSpPr>
        <xdr:cNvPr id="602" name="テキスト ボックス 601"/>
        <xdr:cNvSpPr txBox="1"/>
      </xdr:nvSpPr>
      <xdr:spPr>
        <a:xfrm>
          <a:off x="1191450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166370</xdr:colOff>
      <xdr:row>73</xdr:row>
      <xdr:rowOff>147955</xdr:rowOff>
    </xdr:to>
    <xdr:cxnSp macro="">
      <xdr:nvCxnSpPr>
        <xdr:cNvPr id="603" name="直線コネクタ 602"/>
        <xdr:cNvCxnSpPr/>
      </xdr:nvCxnSpPr>
      <xdr:spPr>
        <a:xfrm>
          <a:off x="12446000" y="12663805"/>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0860" cy="254000"/>
    <xdr:sp macro="" textlink="">
      <xdr:nvSpPr>
        <xdr:cNvPr id="604" name="テキスト ボックス 603"/>
        <xdr:cNvSpPr txBox="1"/>
      </xdr:nvSpPr>
      <xdr:spPr>
        <a:xfrm>
          <a:off x="11914505" y="1252220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166370</xdr:colOff>
      <xdr:row>71</xdr:row>
      <xdr:rowOff>164465</xdr:rowOff>
    </xdr:to>
    <xdr:cxnSp macro="">
      <xdr:nvCxnSpPr>
        <xdr:cNvPr id="605" name="直線コネクタ 604"/>
        <xdr:cNvCxnSpPr/>
      </xdr:nvCxnSpPr>
      <xdr:spPr>
        <a:xfrm>
          <a:off x="12446000" y="12337415"/>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0860" cy="258445"/>
    <xdr:sp macro="" textlink="">
      <xdr:nvSpPr>
        <xdr:cNvPr id="606" name="テキスト ボックス 605"/>
        <xdr:cNvSpPr txBox="1"/>
      </xdr:nvSpPr>
      <xdr:spPr>
        <a:xfrm>
          <a:off x="1191450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166370</xdr:colOff>
      <xdr:row>70</xdr:row>
      <xdr:rowOff>8890</xdr:rowOff>
    </xdr:to>
    <xdr:cxnSp macro="">
      <xdr:nvCxnSpPr>
        <xdr:cNvPr id="607" name="直線コネクタ 606"/>
        <xdr:cNvCxnSpPr/>
      </xdr:nvCxnSpPr>
      <xdr:spPr>
        <a:xfrm>
          <a:off x="12446000" y="1201039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0550" cy="259080"/>
    <xdr:sp macro="" textlink="">
      <xdr:nvSpPr>
        <xdr:cNvPr id="608" name="テキスト ボックス 607"/>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68</xdr:row>
      <xdr:rowOff>25400</xdr:rowOff>
    </xdr:to>
    <xdr:cxnSp macro="">
      <xdr:nvCxnSpPr>
        <xdr:cNvPr id="609" name="直線コネクタ 608"/>
        <xdr:cNvCxnSpPr/>
      </xdr:nvCxnSpPr>
      <xdr:spPr>
        <a:xfrm>
          <a:off x="12446000" y="11684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10" name="テキスト ボックス 609"/>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81</xdr:row>
      <xdr:rowOff>82550</xdr:rowOff>
    </xdr:to>
    <xdr:sp macro="" textlink="">
      <xdr:nvSpPr>
        <xdr:cNvPr id="611" name="公債費グラフ枠"/>
        <xdr:cNvSpPr/>
      </xdr:nvSpPr>
      <xdr:spPr>
        <a:xfrm>
          <a:off x="12446000" y="11684000"/>
          <a:ext cx="46748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139700</xdr:rowOff>
    </xdr:from>
    <xdr:to>
      <xdr:col>85</xdr:col>
      <xdr:colOff>126365</xdr:colOff>
      <xdr:row>78</xdr:row>
      <xdr:rowOff>124460</xdr:rowOff>
    </xdr:to>
    <xdr:cxnSp macro="">
      <xdr:nvCxnSpPr>
        <xdr:cNvPr id="612" name="直線コネクタ 611"/>
        <xdr:cNvCxnSpPr/>
      </xdr:nvCxnSpPr>
      <xdr:spPr>
        <a:xfrm flipV="1">
          <a:off x="16317595" y="1196975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78</xdr:row>
      <xdr:rowOff>128270</xdr:rowOff>
    </xdr:from>
    <xdr:ext cx="466090" cy="259080"/>
    <xdr:sp macro="" textlink="">
      <xdr:nvSpPr>
        <xdr:cNvPr id="613" name="公債費最小値テキスト"/>
        <xdr:cNvSpPr txBox="1"/>
      </xdr:nvSpPr>
      <xdr:spPr>
        <a:xfrm>
          <a:off x="16358870" y="1350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124460</xdr:rowOff>
    </xdr:from>
    <xdr:to>
      <xdr:col>86</xdr:col>
      <xdr:colOff>25400</xdr:colOff>
      <xdr:row>78</xdr:row>
      <xdr:rowOff>124460</xdr:rowOff>
    </xdr:to>
    <xdr:cxnSp macro="">
      <xdr:nvCxnSpPr>
        <xdr:cNvPr id="614" name="直線コネクタ 613"/>
        <xdr:cNvCxnSpPr/>
      </xdr:nvCxnSpPr>
      <xdr:spPr>
        <a:xfrm>
          <a:off x="16230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68</xdr:row>
      <xdr:rowOff>86360</xdr:rowOff>
    </xdr:from>
    <xdr:ext cx="594995" cy="254000"/>
    <xdr:sp macro="" textlink="">
      <xdr:nvSpPr>
        <xdr:cNvPr id="615" name="公債費最大値テキスト"/>
        <xdr:cNvSpPr txBox="1"/>
      </xdr:nvSpPr>
      <xdr:spPr>
        <a:xfrm>
          <a:off x="16358870" y="1174496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102,518</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139700</xdr:rowOff>
    </xdr:from>
    <xdr:to>
      <xdr:col>86</xdr:col>
      <xdr:colOff>25400</xdr:colOff>
      <xdr:row>69</xdr:row>
      <xdr:rowOff>139700</xdr:rowOff>
    </xdr:to>
    <xdr:cxnSp macro="">
      <xdr:nvCxnSpPr>
        <xdr:cNvPr id="616" name="直線コネクタ 615"/>
        <xdr:cNvCxnSpPr/>
      </xdr:nvCxnSpPr>
      <xdr:spPr>
        <a:xfrm>
          <a:off x="16230600" y="1196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107950</xdr:rowOff>
    </xdr:from>
    <xdr:to>
      <xdr:col>85</xdr:col>
      <xdr:colOff>127000</xdr:colOff>
      <xdr:row>76</xdr:row>
      <xdr:rowOff>121285</xdr:rowOff>
    </xdr:to>
    <xdr:cxnSp macro="">
      <xdr:nvCxnSpPr>
        <xdr:cNvPr id="617" name="直線コネクタ 616"/>
        <xdr:cNvCxnSpPr/>
      </xdr:nvCxnSpPr>
      <xdr:spPr>
        <a:xfrm>
          <a:off x="15481300" y="131381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74</xdr:row>
      <xdr:rowOff>167005</xdr:rowOff>
    </xdr:from>
    <xdr:ext cx="530860" cy="254000"/>
    <xdr:sp macro="" textlink="">
      <xdr:nvSpPr>
        <xdr:cNvPr id="618" name="公債費平均値テキスト"/>
        <xdr:cNvSpPr txBox="1"/>
      </xdr:nvSpPr>
      <xdr:spPr>
        <a:xfrm>
          <a:off x="16358870" y="12854305"/>
          <a:ext cx="5308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144145</xdr:rowOff>
    </xdr:from>
    <xdr:to>
      <xdr:col>85</xdr:col>
      <xdr:colOff>166370</xdr:colOff>
      <xdr:row>76</xdr:row>
      <xdr:rowOff>74930</xdr:rowOff>
    </xdr:to>
    <xdr:sp macro="" textlink="">
      <xdr:nvSpPr>
        <xdr:cNvPr id="619" name="フローチャート: 判断 618"/>
        <xdr:cNvSpPr/>
      </xdr:nvSpPr>
      <xdr:spPr>
        <a:xfrm>
          <a:off x="16268700" y="13002895"/>
          <a:ext cx="901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68580</xdr:rowOff>
    </xdr:from>
    <xdr:to>
      <xdr:col>81</xdr:col>
      <xdr:colOff>50800</xdr:colOff>
      <xdr:row>76</xdr:row>
      <xdr:rowOff>107950</xdr:rowOff>
    </xdr:to>
    <xdr:cxnSp macro="">
      <xdr:nvCxnSpPr>
        <xdr:cNvPr id="620" name="直線コネクタ 619"/>
        <xdr:cNvCxnSpPr/>
      </xdr:nvCxnSpPr>
      <xdr:spPr>
        <a:xfrm>
          <a:off x="14592300" y="130987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156210</xdr:rowOff>
    </xdr:from>
    <xdr:to>
      <xdr:col>81</xdr:col>
      <xdr:colOff>101600</xdr:colOff>
      <xdr:row>76</xdr:row>
      <xdr:rowOff>86360</xdr:rowOff>
    </xdr:to>
    <xdr:sp macro="" textlink="">
      <xdr:nvSpPr>
        <xdr:cNvPr id="621" name="フローチャート: 判断 620"/>
        <xdr:cNvSpPr/>
      </xdr:nvSpPr>
      <xdr:spPr>
        <a:xfrm>
          <a:off x="154305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102870</xdr:rowOff>
    </xdr:from>
    <xdr:ext cx="529590" cy="259080"/>
    <xdr:sp macro="" textlink="">
      <xdr:nvSpPr>
        <xdr:cNvPr id="622" name="テキスト ボックス 621"/>
        <xdr:cNvSpPr txBox="1"/>
      </xdr:nvSpPr>
      <xdr:spPr>
        <a:xfrm>
          <a:off x="15213965" y="12790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76</xdr:row>
      <xdr:rowOff>63500</xdr:rowOff>
    </xdr:from>
    <xdr:to>
      <xdr:col>76</xdr:col>
      <xdr:colOff>114300</xdr:colOff>
      <xdr:row>76</xdr:row>
      <xdr:rowOff>68580</xdr:rowOff>
    </xdr:to>
    <xdr:cxnSp macro="">
      <xdr:nvCxnSpPr>
        <xdr:cNvPr id="623" name="直線コネクタ 622"/>
        <xdr:cNvCxnSpPr/>
      </xdr:nvCxnSpPr>
      <xdr:spPr>
        <a:xfrm>
          <a:off x="13691870" y="13093700"/>
          <a:ext cx="90043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163830</xdr:rowOff>
    </xdr:from>
    <xdr:to>
      <xdr:col>76</xdr:col>
      <xdr:colOff>165100</xdr:colOff>
      <xdr:row>76</xdr:row>
      <xdr:rowOff>93980</xdr:rowOff>
    </xdr:to>
    <xdr:sp macro="" textlink="">
      <xdr:nvSpPr>
        <xdr:cNvPr id="624" name="フローチャート: 判断 623"/>
        <xdr:cNvSpPr/>
      </xdr:nvSpPr>
      <xdr:spPr>
        <a:xfrm>
          <a:off x="14541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110490</xdr:rowOff>
    </xdr:from>
    <xdr:ext cx="529590" cy="254000"/>
    <xdr:sp macro="" textlink="">
      <xdr:nvSpPr>
        <xdr:cNvPr id="625" name="テキスト ボックス 624"/>
        <xdr:cNvSpPr txBox="1"/>
      </xdr:nvSpPr>
      <xdr:spPr>
        <a:xfrm>
          <a:off x="14324965" y="127977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41275</xdr:rowOff>
    </xdr:from>
    <xdr:to>
      <xdr:col>71</xdr:col>
      <xdr:colOff>166370</xdr:colOff>
      <xdr:row>76</xdr:row>
      <xdr:rowOff>63500</xdr:rowOff>
    </xdr:to>
    <xdr:cxnSp macro="">
      <xdr:nvCxnSpPr>
        <xdr:cNvPr id="626" name="直線コネクタ 625"/>
        <xdr:cNvCxnSpPr/>
      </xdr:nvCxnSpPr>
      <xdr:spPr>
        <a:xfrm>
          <a:off x="12814300" y="13071475"/>
          <a:ext cx="87757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142240</xdr:rowOff>
    </xdr:from>
    <xdr:to>
      <xdr:col>72</xdr:col>
      <xdr:colOff>38100</xdr:colOff>
      <xdr:row>76</xdr:row>
      <xdr:rowOff>72390</xdr:rowOff>
    </xdr:to>
    <xdr:sp macro="" textlink="">
      <xdr:nvSpPr>
        <xdr:cNvPr id="627" name="フローチャート: 判断 626"/>
        <xdr:cNvSpPr/>
      </xdr:nvSpPr>
      <xdr:spPr>
        <a:xfrm>
          <a:off x="13652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88900</xdr:rowOff>
    </xdr:from>
    <xdr:ext cx="530225" cy="254000"/>
    <xdr:sp macro="" textlink="">
      <xdr:nvSpPr>
        <xdr:cNvPr id="628" name="テキスト ボックス 627"/>
        <xdr:cNvSpPr txBox="1"/>
      </xdr:nvSpPr>
      <xdr:spPr>
        <a:xfrm>
          <a:off x="13435965" y="1277620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128905</xdr:rowOff>
    </xdr:from>
    <xdr:to>
      <xdr:col>67</xdr:col>
      <xdr:colOff>101600</xdr:colOff>
      <xdr:row>76</xdr:row>
      <xdr:rowOff>59055</xdr:rowOff>
    </xdr:to>
    <xdr:sp macro="" textlink="">
      <xdr:nvSpPr>
        <xdr:cNvPr id="629" name="フローチャート: 判断 628"/>
        <xdr:cNvSpPr/>
      </xdr:nvSpPr>
      <xdr:spPr>
        <a:xfrm>
          <a:off x="12763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75565</xdr:rowOff>
    </xdr:from>
    <xdr:ext cx="529590" cy="254000"/>
    <xdr:sp macro="" textlink="">
      <xdr:nvSpPr>
        <xdr:cNvPr id="630" name="テキスト ボックス 629"/>
        <xdr:cNvSpPr txBox="1"/>
      </xdr:nvSpPr>
      <xdr:spPr>
        <a:xfrm>
          <a:off x="12546965" y="127628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1" name="テキスト ボックス 63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32" name="テキスト ボックス 631"/>
        <xdr:cNvSpPr txBox="1"/>
      </xdr:nvSpPr>
      <xdr:spPr>
        <a:xfrm>
          <a:off x="1529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3" name="テキスト ボックス 63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166370</xdr:colOff>
      <xdr:row>81</xdr:row>
      <xdr:rowOff>80010</xdr:rowOff>
    </xdr:from>
    <xdr:ext cx="758190" cy="259080"/>
    <xdr:sp macro="" textlink="">
      <xdr:nvSpPr>
        <xdr:cNvPr id="634" name="テキスト ボックス 633"/>
        <xdr:cNvSpPr txBox="1"/>
      </xdr:nvSpPr>
      <xdr:spPr>
        <a:xfrm>
          <a:off x="1350137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35" name="テキスト ボックス 634"/>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70485</xdr:rowOff>
    </xdr:from>
    <xdr:to>
      <xdr:col>85</xdr:col>
      <xdr:colOff>166370</xdr:colOff>
      <xdr:row>77</xdr:row>
      <xdr:rowOff>635</xdr:rowOff>
    </xdr:to>
    <xdr:sp macro="" textlink="">
      <xdr:nvSpPr>
        <xdr:cNvPr id="636" name="楕円 635"/>
        <xdr:cNvSpPr/>
      </xdr:nvSpPr>
      <xdr:spPr>
        <a:xfrm>
          <a:off x="16268700" y="1310068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76</xdr:row>
      <xdr:rowOff>48895</xdr:rowOff>
    </xdr:from>
    <xdr:ext cx="530860" cy="259080"/>
    <xdr:sp macro="" textlink="">
      <xdr:nvSpPr>
        <xdr:cNvPr id="637" name="公債費該当値テキスト"/>
        <xdr:cNvSpPr txBox="1"/>
      </xdr:nvSpPr>
      <xdr:spPr>
        <a:xfrm>
          <a:off x="16358870" y="13079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57150</xdr:rowOff>
    </xdr:from>
    <xdr:to>
      <xdr:col>81</xdr:col>
      <xdr:colOff>101600</xdr:colOff>
      <xdr:row>76</xdr:row>
      <xdr:rowOff>158750</xdr:rowOff>
    </xdr:to>
    <xdr:sp macro="" textlink="">
      <xdr:nvSpPr>
        <xdr:cNvPr id="638" name="楕円 637"/>
        <xdr:cNvSpPr/>
      </xdr:nvSpPr>
      <xdr:spPr>
        <a:xfrm>
          <a:off x="154305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149860</xdr:rowOff>
    </xdr:from>
    <xdr:ext cx="529590" cy="259080"/>
    <xdr:sp macro="" textlink="">
      <xdr:nvSpPr>
        <xdr:cNvPr id="639" name="テキスト ボックス 638"/>
        <xdr:cNvSpPr txBox="1"/>
      </xdr:nvSpPr>
      <xdr:spPr>
        <a:xfrm>
          <a:off x="15213965" y="13180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17780</xdr:rowOff>
    </xdr:from>
    <xdr:to>
      <xdr:col>76</xdr:col>
      <xdr:colOff>165100</xdr:colOff>
      <xdr:row>76</xdr:row>
      <xdr:rowOff>119380</xdr:rowOff>
    </xdr:to>
    <xdr:sp macro="" textlink="">
      <xdr:nvSpPr>
        <xdr:cNvPr id="640" name="楕円 639"/>
        <xdr:cNvSpPr/>
      </xdr:nvSpPr>
      <xdr:spPr>
        <a:xfrm>
          <a:off x="145415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110490</xdr:rowOff>
    </xdr:from>
    <xdr:ext cx="529590" cy="254000"/>
    <xdr:sp macro="" textlink="">
      <xdr:nvSpPr>
        <xdr:cNvPr id="641" name="テキスト ボックス 640"/>
        <xdr:cNvSpPr txBox="1"/>
      </xdr:nvSpPr>
      <xdr:spPr>
        <a:xfrm>
          <a:off x="14324965" y="13140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12700</xdr:rowOff>
    </xdr:from>
    <xdr:to>
      <xdr:col>72</xdr:col>
      <xdr:colOff>38100</xdr:colOff>
      <xdr:row>76</xdr:row>
      <xdr:rowOff>114300</xdr:rowOff>
    </xdr:to>
    <xdr:sp macro="" textlink="">
      <xdr:nvSpPr>
        <xdr:cNvPr id="642" name="楕円 641"/>
        <xdr:cNvSpPr/>
      </xdr:nvSpPr>
      <xdr:spPr>
        <a:xfrm>
          <a:off x="136525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105410</xdr:rowOff>
    </xdr:from>
    <xdr:ext cx="530225" cy="259080"/>
    <xdr:sp macro="" textlink="">
      <xdr:nvSpPr>
        <xdr:cNvPr id="643" name="テキスト ボックス 642"/>
        <xdr:cNvSpPr txBox="1"/>
      </xdr:nvSpPr>
      <xdr:spPr>
        <a:xfrm>
          <a:off x="13435965" y="13135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161925</xdr:rowOff>
    </xdr:from>
    <xdr:to>
      <xdr:col>67</xdr:col>
      <xdr:colOff>101600</xdr:colOff>
      <xdr:row>76</xdr:row>
      <xdr:rowOff>92075</xdr:rowOff>
    </xdr:to>
    <xdr:sp macro="" textlink="">
      <xdr:nvSpPr>
        <xdr:cNvPr id="644" name="楕円 643"/>
        <xdr:cNvSpPr/>
      </xdr:nvSpPr>
      <xdr:spPr>
        <a:xfrm>
          <a:off x="127635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83185</xdr:rowOff>
    </xdr:from>
    <xdr:ext cx="529590" cy="259080"/>
    <xdr:sp macro="" textlink="">
      <xdr:nvSpPr>
        <xdr:cNvPr id="645" name="テキスト ボックス 644"/>
        <xdr:cNvSpPr txBox="1"/>
      </xdr:nvSpPr>
      <xdr:spPr>
        <a:xfrm>
          <a:off x="12546965" y="13113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166370</xdr:colOff>
      <xdr:row>85</xdr:row>
      <xdr:rowOff>31750</xdr:rowOff>
    </xdr:to>
    <xdr:sp macro="" textlink="">
      <xdr:nvSpPr>
        <xdr:cNvPr id="646" name="正方形/長方形 645"/>
        <xdr:cNvSpPr/>
      </xdr:nvSpPr>
      <xdr:spPr>
        <a:xfrm>
          <a:off x="12446000" y="14287500"/>
          <a:ext cx="46748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166370</xdr:colOff>
      <xdr:row>101</xdr:row>
      <xdr:rowOff>82550</xdr:rowOff>
    </xdr:to>
    <xdr:sp macro="" textlink="">
      <xdr:nvSpPr>
        <xdr:cNvPr id="653" name="正方形/長方形 652"/>
        <xdr:cNvSpPr/>
      </xdr:nvSpPr>
      <xdr:spPr>
        <a:xfrm>
          <a:off x="12446000" y="15113000"/>
          <a:ext cx="46748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54" name="テキスト ボックス 653"/>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166370</xdr:colOff>
      <xdr:row>101</xdr:row>
      <xdr:rowOff>82550</xdr:rowOff>
    </xdr:to>
    <xdr:cxnSp macro="">
      <xdr:nvCxnSpPr>
        <xdr:cNvPr id="655" name="直線コネクタ 654"/>
        <xdr:cNvCxnSpPr/>
      </xdr:nvCxnSpPr>
      <xdr:spPr>
        <a:xfrm>
          <a:off x="12446000" y="17399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166370</xdr:colOff>
      <xdr:row>99</xdr:row>
      <xdr:rowOff>44450</xdr:rowOff>
    </xdr:to>
    <xdr:cxnSp macro="">
      <xdr:nvCxnSpPr>
        <xdr:cNvPr id="656" name="直線コネクタ 655"/>
        <xdr:cNvCxnSpPr/>
      </xdr:nvCxnSpPr>
      <xdr:spPr>
        <a:xfrm>
          <a:off x="12446000" y="17018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57" name="テキスト ボックス 656"/>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166370</xdr:colOff>
      <xdr:row>97</xdr:row>
      <xdr:rowOff>6350</xdr:rowOff>
    </xdr:to>
    <xdr:cxnSp macro="">
      <xdr:nvCxnSpPr>
        <xdr:cNvPr id="658" name="直線コネクタ 657"/>
        <xdr:cNvCxnSpPr/>
      </xdr:nvCxnSpPr>
      <xdr:spPr>
        <a:xfrm>
          <a:off x="12446000" y="16637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59" name="テキスト ボックス 658"/>
        <xdr:cNvSpPr txBox="1"/>
      </xdr:nvSpPr>
      <xdr:spPr>
        <a:xfrm>
          <a:off x="119145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166370</xdr:colOff>
      <xdr:row>94</xdr:row>
      <xdr:rowOff>139700</xdr:rowOff>
    </xdr:to>
    <xdr:cxnSp macro="">
      <xdr:nvCxnSpPr>
        <xdr:cNvPr id="660" name="直線コネクタ 659"/>
        <xdr:cNvCxnSpPr/>
      </xdr:nvCxnSpPr>
      <xdr:spPr>
        <a:xfrm>
          <a:off x="12446000" y="16256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54000"/>
    <xdr:sp macro="" textlink="">
      <xdr:nvSpPr>
        <xdr:cNvPr id="661" name="テキスト ボックス 660"/>
        <xdr:cNvSpPr txBox="1"/>
      </xdr:nvSpPr>
      <xdr:spPr>
        <a:xfrm>
          <a:off x="11914505" y="161137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166370</xdr:colOff>
      <xdr:row>92</xdr:row>
      <xdr:rowOff>101600</xdr:rowOff>
    </xdr:to>
    <xdr:cxnSp macro="">
      <xdr:nvCxnSpPr>
        <xdr:cNvPr id="662" name="直線コネクタ 661"/>
        <xdr:cNvCxnSpPr/>
      </xdr:nvCxnSpPr>
      <xdr:spPr>
        <a:xfrm>
          <a:off x="12446000" y="15875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860" cy="259080"/>
    <xdr:sp macro="" textlink="">
      <xdr:nvSpPr>
        <xdr:cNvPr id="663" name="テキスト ボックス 662"/>
        <xdr:cNvSpPr txBox="1"/>
      </xdr:nvSpPr>
      <xdr:spPr>
        <a:xfrm>
          <a:off x="1191450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166370</xdr:colOff>
      <xdr:row>90</xdr:row>
      <xdr:rowOff>63500</xdr:rowOff>
    </xdr:to>
    <xdr:cxnSp macro="">
      <xdr:nvCxnSpPr>
        <xdr:cNvPr id="664" name="直線コネクタ 663"/>
        <xdr:cNvCxnSpPr/>
      </xdr:nvCxnSpPr>
      <xdr:spPr>
        <a:xfrm>
          <a:off x="12446000" y="15494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0860" cy="259080"/>
    <xdr:sp macro="" textlink="">
      <xdr:nvSpPr>
        <xdr:cNvPr id="665" name="テキスト ボックス 664"/>
        <xdr:cNvSpPr txBox="1"/>
      </xdr:nvSpPr>
      <xdr:spPr>
        <a:xfrm>
          <a:off x="11914505" y="1535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88</xdr:row>
      <xdr:rowOff>25400</xdr:rowOff>
    </xdr:to>
    <xdr:cxnSp macro="">
      <xdr:nvCxnSpPr>
        <xdr:cNvPr id="666" name="直線コネクタ 665"/>
        <xdr:cNvCxnSpPr/>
      </xdr:nvCxnSpPr>
      <xdr:spPr>
        <a:xfrm>
          <a:off x="12446000" y="15113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67" name="テキスト ボックス 666"/>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101</xdr:row>
      <xdr:rowOff>82550</xdr:rowOff>
    </xdr:to>
    <xdr:sp macro="" textlink="">
      <xdr:nvSpPr>
        <xdr:cNvPr id="668" name="積立金グラフ枠"/>
        <xdr:cNvSpPr/>
      </xdr:nvSpPr>
      <xdr:spPr>
        <a:xfrm>
          <a:off x="12446000" y="15113000"/>
          <a:ext cx="46748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149225</xdr:rowOff>
    </xdr:from>
    <xdr:to>
      <xdr:col>85</xdr:col>
      <xdr:colOff>126365</xdr:colOff>
      <xdr:row>99</xdr:row>
      <xdr:rowOff>40640</xdr:rowOff>
    </xdr:to>
    <xdr:cxnSp macro="">
      <xdr:nvCxnSpPr>
        <xdr:cNvPr id="669" name="直線コネクタ 668"/>
        <xdr:cNvCxnSpPr/>
      </xdr:nvCxnSpPr>
      <xdr:spPr>
        <a:xfrm flipV="1">
          <a:off x="16317595" y="15751175"/>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99</xdr:row>
      <xdr:rowOff>44450</xdr:rowOff>
    </xdr:from>
    <xdr:ext cx="374650" cy="259080"/>
    <xdr:sp macro="" textlink="">
      <xdr:nvSpPr>
        <xdr:cNvPr id="670" name="積立金最小値テキスト"/>
        <xdr:cNvSpPr txBox="1"/>
      </xdr:nvSpPr>
      <xdr:spPr>
        <a:xfrm>
          <a:off x="16358870" y="17018000"/>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71" name="直線コネクタ 670"/>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90</xdr:row>
      <xdr:rowOff>95885</xdr:rowOff>
    </xdr:from>
    <xdr:ext cx="530860" cy="259080"/>
    <xdr:sp macro="" textlink="">
      <xdr:nvSpPr>
        <xdr:cNvPr id="672" name="積立金最大値テキスト"/>
        <xdr:cNvSpPr txBox="1"/>
      </xdr:nvSpPr>
      <xdr:spPr>
        <a:xfrm>
          <a:off x="16358870" y="15526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66,488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149225</xdr:rowOff>
    </xdr:from>
    <xdr:to>
      <xdr:col>86</xdr:col>
      <xdr:colOff>25400</xdr:colOff>
      <xdr:row>91</xdr:row>
      <xdr:rowOff>149225</xdr:rowOff>
    </xdr:to>
    <xdr:cxnSp macro="">
      <xdr:nvCxnSpPr>
        <xdr:cNvPr id="673" name="直線コネクタ 672"/>
        <xdr:cNvCxnSpPr/>
      </xdr:nvCxnSpPr>
      <xdr:spPr>
        <a:xfrm>
          <a:off x="16230600" y="1575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94615</xdr:rowOff>
    </xdr:from>
    <xdr:to>
      <xdr:col>85</xdr:col>
      <xdr:colOff>127000</xdr:colOff>
      <xdr:row>98</xdr:row>
      <xdr:rowOff>121285</xdr:rowOff>
    </xdr:to>
    <xdr:cxnSp macro="">
      <xdr:nvCxnSpPr>
        <xdr:cNvPr id="674" name="直線コネクタ 673"/>
        <xdr:cNvCxnSpPr/>
      </xdr:nvCxnSpPr>
      <xdr:spPr>
        <a:xfrm flipV="1">
          <a:off x="15481300" y="1689671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96</xdr:row>
      <xdr:rowOff>68580</xdr:rowOff>
    </xdr:from>
    <xdr:ext cx="530860" cy="259080"/>
    <xdr:sp macro="" textlink="">
      <xdr:nvSpPr>
        <xdr:cNvPr id="675" name="積立金平均値テキスト"/>
        <xdr:cNvSpPr txBox="1"/>
      </xdr:nvSpPr>
      <xdr:spPr>
        <a:xfrm>
          <a:off x="16358870" y="1652778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45720</xdr:rowOff>
    </xdr:from>
    <xdr:to>
      <xdr:col>85</xdr:col>
      <xdr:colOff>166370</xdr:colOff>
      <xdr:row>97</xdr:row>
      <xdr:rowOff>147320</xdr:rowOff>
    </xdr:to>
    <xdr:sp macro="" textlink="">
      <xdr:nvSpPr>
        <xdr:cNvPr id="676" name="フローチャート: 判断 675"/>
        <xdr:cNvSpPr/>
      </xdr:nvSpPr>
      <xdr:spPr>
        <a:xfrm>
          <a:off x="16268700" y="1667637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121285</xdr:rowOff>
    </xdr:from>
    <xdr:to>
      <xdr:col>81</xdr:col>
      <xdr:colOff>50800</xdr:colOff>
      <xdr:row>99</xdr:row>
      <xdr:rowOff>9525</xdr:rowOff>
    </xdr:to>
    <xdr:cxnSp macro="">
      <xdr:nvCxnSpPr>
        <xdr:cNvPr id="677" name="直線コネクタ 676"/>
        <xdr:cNvCxnSpPr/>
      </xdr:nvCxnSpPr>
      <xdr:spPr>
        <a:xfrm flipV="1">
          <a:off x="14592300" y="1692338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121920</xdr:rowOff>
    </xdr:from>
    <xdr:to>
      <xdr:col>81</xdr:col>
      <xdr:colOff>101600</xdr:colOff>
      <xdr:row>98</xdr:row>
      <xdr:rowOff>52070</xdr:rowOff>
    </xdr:to>
    <xdr:sp macro="" textlink="">
      <xdr:nvSpPr>
        <xdr:cNvPr id="678" name="フローチャート: 判断 677"/>
        <xdr:cNvSpPr/>
      </xdr:nvSpPr>
      <xdr:spPr>
        <a:xfrm>
          <a:off x="15430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68580</xdr:rowOff>
    </xdr:from>
    <xdr:ext cx="529590" cy="259080"/>
    <xdr:sp macro="" textlink="">
      <xdr:nvSpPr>
        <xdr:cNvPr id="679" name="テキスト ボックス 678"/>
        <xdr:cNvSpPr txBox="1"/>
      </xdr:nvSpPr>
      <xdr:spPr>
        <a:xfrm>
          <a:off x="15213965" y="16527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99</xdr:row>
      <xdr:rowOff>9525</xdr:rowOff>
    </xdr:from>
    <xdr:to>
      <xdr:col>76</xdr:col>
      <xdr:colOff>114300</xdr:colOff>
      <xdr:row>99</xdr:row>
      <xdr:rowOff>20955</xdr:rowOff>
    </xdr:to>
    <xdr:cxnSp macro="">
      <xdr:nvCxnSpPr>
        <xdr:cNvPr id="680" name="直線コネクタ 679"/>
        <xdr:cNvCxnSpPr/>
      </xdr:nvCxnSpPr>
      <xdr:spPr>
        <a:xfrm flipV="1">
          <a:off x="13691870" y="16983075"/>
          <a:ext cx="90043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132080</xdr:rowOff>
    </xdr:from>
    <xdr:to>
      <xdr:col>76</xdr:col>
      <xdr:colOff>165100</xdr:colOff>
      <xdr:row>98</xdr:row>
      <xdr:rowOff>61595</xdr:rowOff>
    </xdr:to>
    <xdr:sp macro="" textlink="">
      <xdr:nvSpPr>
        <xdr:cNvPr id="681" name="フローチャート: 判断 680"/>
        <xdr:cNvSpPr/>
      </xdr:nvSpPr>
      <xdr:spPr>
        <a:xfrm>
          <a:off x="145415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78105</xdr:rowOff>
    </xdr:from>
    <xdr:ext cx="529590" cy="254000"/>
    <xdr:sp macro="" textlink="">
      <xdr:nvSpPr>
        <xdr:cNvPr id="682" name="テキスト ボックス 681"/>
        <xdr:cNvSpPr txBox="1"/>
      </xdr:nvSpPr>
      <xdr:spPr>
        <a:xfrm>
          <a:off x="14324965" y="16537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102870</xdr:rowOff>
    </xdr:from>
    <xdr:to>
      <xdr:col>71</xdr:col>
      <xdr:colOff>166370</xdr:colOff>
      <xdr:row>99</xdr:row>
      <xdr:rowOff>20955</xdr:rowOff>
    </xdr:to>
    <xdr:cxnSp macro="">
      <xdr:nvCxnSpPr>
        <xdr:cNvPr id="683" name="直線コネクタ 682"/>
        <xdr:cNvCxnSpPr/>
      </xdr:nvCxnSpPr>
      <xdr:spPr>
        <a:xfrm>
          <a:off x="12814300" y="16904970"/>
          <a:ext cx="87757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147320</xdr:rowOff>
    </xdr:from>
    <xdr:to>
      <xdr:col>72</xdr:col>
      <xdr:colOff>38100</xdr:colOff>
      <xdr:row>98</xdr:row>
      <xdr:rowOff>77470</xdr:rowOff>
    </xdr:to>
    <xdr:sp macro="" textlink="">
      <xdr:nvSpPr>
        <xdr:cNvPr id="684" name="フローチャート: 判断 683"/>
        <xdr:cNvSpPr/>
      </xdr:nvSpPr>
      <xdr:spPr>
        <a:xfrm>
          <a:off x="13652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93980</xdr:rowOff>
    </xdr:from>
    <xdr:ext cx="465455" cy="259080"/>
    <xdr:sp macro="" textlink="">
      <xdr:nvSpPr>
        <xdr:cNvPr id="685" name="テキスト ボックス 684"/>
        <xdr:cNvSpPr txBox="1"/>
      </xdr:nvSpPr>
      <xdr:spPr>
        <a:xfrm>
          <a:off x="13468350" y="165531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164465</xdr:rowOff>
    </xdr:from>
    <xdr:to>
      <xdr:col>67</xdr:col>
      <xdr:colOff>101600</xdr:colOff>
      <xdr:row>98</xdr:row>
      <xdr:rowOff>94615</xdr:rowOff>
    </xdr:to>
    <xdr:sp macro="" textlink="">
      <xdr:nvSpPr>
        <xdr:cNvPr id="686" name="フローチャート: 判断 685"/>
        <xdr:cNvSpPr/>
      </xdr:nvSpPr>
      <xdr:spPr>
        <a:xfrm>
          <a:off x="12763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96</xdr:row>
      <xdr:rowOff>111125</xdr:rowOff>
    </xdr:from>
    <xdr:ext cx="464820" cy="254000"/>
    <xdr:sp macro="" textlink="">
      <xdr:nvSpPr>
        <xdr:cNvPr id="687" name="テキスト ボックス 686"/>
        <xdr:cNvSpPr txBox="1"/>
      </xdr:nvSpPr>
      <xdr:spPr>
        <a:xfrm>
          <a:off x="12579350" y="165703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8" name="テキスト ボックス 68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89" name="テキスト ボックス 688"/>
        <xdr:cNvSpPr txBox="1"/>
      </xdr:nvSpPr>
      <xdr:spPr>
        <a:xfrm>
          <a:off x="1529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0" name="テキスト ボックス 68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166370</xdr:colOff>
      <xdr:row>101</xdr:row>
      <xdr:rowOff>80010</xdr:rowOff>
    </xdr:from>
    <xdr:ext cx="758190" cy="259080"/>
    <xdr:sp macro="" textlink="">
      <xdr:nvSpPr>
        <xdr:cNvPr id="691" name="テキスト ボックス 690"/>
        <xdr:cNvSpPr txBox="1"/>
      </xdr:nvSpPr>
      <xdr:spPr>
        <a:xfrm>
          <a:off x="1350137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2" name="テキスト ボックス 691"/>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43815</xdr:rowOff>
    </xdr:from>
    <xdr:to>
      <xdr:col>85</xdr:col>
      <xdr:colOff>166370</xdr:colOff>
      <xdr:row>98</xdr:row>
      <xdr:rowOff>145415</xdr:rowOff>
    </xdr:to>
    <xdr:sp macro="" textlink="">
      <xdr:nvSpPr>
        <xdr:cNvPr id="693" name="楕円 692"/>
        <xdr:cNvSpPr/>
      </xdr:nvSpPr>
      <xdr:spPr>
        <a:xfrm>
          <a:off x="16268700" y="1684591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97</xdr:row>
      <xdr:rowOff>130175</xdr:rowOff>
    </xdr:from>
    <xdr:ext cx="466090" cy="259080"/>
    <xdr:sp macro="" textlink="">
      <xdr:nvSpPr>
        <xdr:cNvPr id="694" name="積立金該当値テキスト"/>
        <xdr:cNvSpPr txBox="1"/>
      </xdr:nvSpPr>
      <xdr:spPr>
        <a:xfrm>
          <a:off x="16358870" y="167608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70485</xdr:rowOff>
    </xdr:from>
    <xdr:to>
      <xdr:col>81</xdr:col>
      <xdr:colOff>101600</xdr:colOff>
      <xdr:row>99</xdr:row>
      <xdr:rowOff>635</xdr:rowOff>
    </xdr:to>
    <xdr:sp macro="" textlink="">
      <xdr:nvSpPr>
        <xdr:cNvPr id="695" name="楕円 694"/>
        <xdr:cNvSpPr/>
      </xdr:nvSpPr>
      <xdr:spPr>
        <a:xfrm>
          <a:off x="15430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163195</xdr:rowOff>
    </xdr:from>
    <xdr:ext cx="464820" cy="259080"/>
    <xdr:sp macro="" textlink="">
      <xdr:nvSpPr>
        <xdr:cNvPr id="696" name="テキスト ボックス 695"/>
        <xdr:cNvSpPr txBox="1"/>
      </xdr:nvSpPr>
      <xdr:spPr>
        <a:xfrm>
          <a:off x="15246350" y="169652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130175</xdr:rowOff>
    </xdr:from>
    <xdr:to>
      <xdr:col>76</xdr:col>
      <xdr:colOff>165100</xdr:colOff>
      <xdr:row>99</xdr:row>
      <xdr:rowOff>60325</xdr:rowOff>
    </xdr:to>
    <xdr:sp macro="" textlink="">
      <xdr:nvSpPr>
        <xdr:cNvPr id="697" name="楕円 696"/>
        <xdr:cNvSpPr/>
      </xdr:nvSpPr>
      <xdr:spPr>
        <a:xfrm>
          <a:off x="145415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52070</xdr:rowOff>
    </xdr:from>
    <xdr:ext cx="465455" cy="254000"/>
    <xdr:sp macro="" textlink="">
      <xdr:nvSpPr>
        <xdr:cNvPr id="698" name="テキスト ボックス 697"/>
        <xdr:cNvSpPr txBox="1"/>
      </xdr:nvSpPr>
      <xdr:spPr>
        <a:xfrm>
          <a:off x="14357350" y="1702562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141605</xdr:rowOff>
    </xdr:from>
    <xdr:to>
      <xdr:col>72</xdr:col>
      <xdr:colOff>38100</xdr:colOff>
      <xdr:row>99</xdr:row>
      <xdr:rowOff>71755</xdr:rowOff>
    </xdr:to>
    <xdr:sp macro="" textlink="">
      <xdr:nvSpPr>
        <xdr:cNvPr id="699" name="楕円 698"/>
        <xdr:cNvSpPr/>
      </xdr:nvSpPr>
      <xdr:spPr>
        <a:xfrm>
          <a:off x="13652500" y="169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63500</xdr:rowOff>
    </xdr:from>
    <xdr:ext cx="465455" cy="254000"/>
    <xdr:sp macro="" textlink="">
      <xdr:nvSpPr>
        <xdr:cNvPr id="700" name="テキスト ボックス 699"/>
        <xdr:cNvSpPr txBox="1"/>
      </xdr:nvSpPr>
      <xdr:spPr>
        <a:xfrm>
          <a:off x="13468350" y="1703705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52070</xdr:rowOff>
    </xdr:from>
    <xdr:to>
      <xdr:col>67</xdr:col>
      <xdr:colOff>101600</xdr:colOff>
      <xdr:row>98</xdr:row>
      <xdr:rowOff>153670</xdr:rowOff>
    </xdr:to>
    <xdr:sp macro="" textlink="">
      <xdr:nvSpPr>
        <xdr:cNvPr id="701" name="楕円 700"/>
        <xdr:cNvSpPr/>
      </xdr:nvSpPr>
      <xdr:spPr>
        <a:xfrm>
          <a:off x="12763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144780</xdr:rowOff>
    </xdr:from>
    <xdr:ext cx="464820" cy="254000"/>
    <xdr:sp macro="" textlink="">
      <xdr:nvSpPr>
        <xdr:cNvPr id="702" name="テキスト ボックス 701"/>
        <xdr:cNvSpPr txBox="1"/>
      </xdr:nvSpPr>
      <xdr:spPr>
        <a:xfrm>
          <a:off x="12579350" y="169468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11" name="テキスト ボックス 710"/>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3" name="直線コネクタ 71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3840" cy="259080"/>
    <xdr:sp macro="" textlink="">
      <xdr:nvSpPr>
        <xdr:cNvPr id="714" name="テキスト ボックス 713"/>
        <xdr:cNvSpPr txBox="1"/>
      </xdr:nvSpPr>
      <xdr:spPr>
        <a:xfrm>
          <a:off x="18039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5" name="直線コネクタ 71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2280" cy="254000"/>
    <xdr:sp macro="" textlink="">
      <xdr:nvSpPr>
        <xdr:cNvPr id="716" name="テキスト ボックス 715"/>
        <xdr:cNvSpPr txBox="1"/>
      </xdr:nvSpPr>
      <xdr:spPr>
        <a:xfrm>
          <a:off x="17820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17" name="直線コネクタ 71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2280" cy="259080"/>
    <xdr:sp macro="" textlink="">
      <xdr:nvSpPr>
        <xdr:cNvPr id="718" name="テキスト ボックス 717"/>
        <xdr:cNvSpPr txBox="1"/>
      </xdr:nvSpPr>
      <xdr:spPr>
        <a:xfrm>
          <a:off x="17820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19" name="直線コネクタ 71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2280" cy="254000"/>
    <xdr:sp macro="" textlink="">
      <xdr:nvSpPr>
        <xdr:cNvPr id="720" name="テキスト ボックス 719"/>
        <xdr:cNvSpPr txBox="1"/>
      </xdr:nvSpPr>
      <xdr:spPr>
        <a:xfrm>
          <a:off x="17820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1" name="直線コネクタ 72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2280" cy="258445"/>
    <xdr:sp macro="" textlink="">
      <xdr:nvSpPr>
        <xdr:cNvPr id="722" name="テキスト ボックス 721"/>
        <xdr:cNvSpPr txBox="1"/>
      </xdr:nvSpPr>
      <xdr:spPr>
        <a:xfrm>
          <a:off x="17820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3" name="直線コネクタ 72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4" name="テキスト ボックス 723"/>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26" name="テキスト ボックス 725"/>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149860</xdr:rowOff>
    </xdr:from>
    <xdr:to>
      <xdr:col>116</xdr:col>
      <xdr:colOff>62865</xdr:colOff>
      <xdr:row>39</xdr:row>
      <xdr:rowOff>99060</xdr:rowOff>
    </xdr:to>
    <xdr:cxnSp macro="">
      <xdr:nvCxnSpPr>
        <xdr:cNvPr id="728" name="直線コネクタ 727"/>
        <xdr:cNvCxnSpPr/>
      </xdr:nvCxnSpPr>
      <xdr:spPr>
        <a:xfrm flipV="1">
          <a:off x="22159595" y="529336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29"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0" name="直線コネクタ 72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96520</xdr:rowOff>
    </xdr:from>
    <xdr:ext cx="469900" cy="259080"/>
    <xdr:sp macro="" textlink="">
      <xdr:nvSpPr>
        <xdr:cNvPr id="731" name="投資及び出資金最大値テキスト"/>
        <xdr:cNvSpPr txBox="1"/>
      </xdr:nvSpPr>
      <xdr:spPr>
        <a:xfrm>
          <a:off x="22212300" y="506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149860</xdr:rowOff>
    </xdr:from>
    <xdr:to>
      <xdr:col>116</xdr:col>
      <xdr:colOff>152400</xdr:colOff>
      <xdr:row>30</xdr:row>
      <xdr:rowOff>149860</xdr:rowOff>
    </xdr:to>
    <xdr:cxnSp macro="">
      <xdr:nvCxnSpPr>
        <xdr:cNvPr id="732" name="直線コネクタ 731"/>
        <xdr:cNvCxnSpPr/>
      </xdr:nvCxnSpPr>
      <xdr:spPr>
        <a:xfrm>
          <a:off x="22072600" y="529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34</xdr:row>
      <xdr:rowOff>36195</xdr:rowOff>
    </xdr:from>
    <xdr:to>
      <xdr:col>116</xdr:col>
      <xdr:colOff>63500</xdr:colOff>
      <xdr:row>39</xdr:row>
      <xdr:rowOff>99060</xdr:rowOff>
    </xdr:to>
    <xdr:cxnSp macro="">
      <xdr:nvCxnSpPr>
        <xdr:cNvPr id="733" name="直線コネクタ 732"/>
        <xdr:cNvCxnSpPr/>
      </xdr:nvCxnSpPr>
      <xdr:spPr>
        <a:xfrm flipV="1">
          <a:off x="21311870" y="5865495"/>
          <a:ext cx="849630" cy="920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163830</xdr:rowOff>
    </xdr:from>
    <xdr:ext cx="469900" cy="259080"/>
    <xdr:sp macro="" textlink="">
      <xdr:nvSpPr>
        <xdr:cNvPr id="734" name="投資及び出資金平均値テキスト"/>
        <xdr:cNvSpPr txBox="1"/>
      </xdr:nvSpPr>
      <xdr:spPr>
        <a:xfrm>
          <a:off x="22212300" y="6507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735" name="フローチャート: 判断 734"/>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166370</xdr:colOff>
      <xdr:row>39</xdr:row>
      <xdr:rowOff>99060</xdr:rowOff>
    </xdr:to>
    <xdr:cxnSp macro="">
      <xdr:nvCxnSpPr>
        <xdr:cNvPr id="736" name="直線コネクタ 735"/>
        <xdr:cNvCxnSpPr/>
      </xdr:nvCxnSpPr>
      <xdr:spPr>
        <a:xfrm>
          <a:off x="20434300" y="6785610"/>
          <a:ext cx="8775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64770</xdr:rowOff>
    </xdr:from>
    <xdr:to>
      <xdr:col>112</xdr:col>
      <xdr:colOff>38100</xdr:colOff>
      <xdr:row>38</xdr:row>
      <xdr:rowOff>166370</xdr:rowOff>
    </xdr:to>
    <xdr:sp macro="" textlink="">
      <xdr:nvSpPr>
        <xdr:cNvPr id="737" name="フローチャート: 判断 736"/>
        <xdr:cNvSpPr/>
      </xdr:nvSpPr>
      <xdr:spPr>
        <a:xfrm>
          <a:off x="21272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37</xdr:row>
      <xdr:rowOff>11430</xdr:rowOff>
    </xdr:from>
    <xdr:ext cx="374650" cy="259080"/>
    <xdr:sp macro="" textlink="">
      <xdr:nvSpPr>
        <xdr:cNvPr id="738" name="テキスト ボックス 737"/>
        <xdr:cNvSpPr txBox="1"/>
      </xdr:nvSpPr>
      <xdr:spPr>
        <a:xfrm>
          <a:off x="21121370" y="6355080"/>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39" name="直線コネクタ 73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68580</xdr:rowOff>
    </xdr:from>
    <xdr:to>
      <xdr:col>107</xdr:col>
      <xdr:colOff>101600</xdr:colOff>
      <xdr:row>38</xdr:row>
      <xdr:rowOff>170180</xdr:rowOff>
    </xdr:to>
    <xdr:sp macro="" textlink="">
      <xdr:nvSpPr>
        <xdr:cNvPr id="740" name="フローチャート: 判断 739"/>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15240</xdr:rowOff>
    </xdr:from>
    <xdr:ext cx="377825" cy="259080"/>
    <xdr:sp macro="" textlink="">
      <xdr:nvSpPr>
        <xdr:cNvPr id="741" name="テキスト ボックス 740"/>
        <xdr:cNvSpPr txBox="1"/>
      </xdr:nvSpPr>
      <xdr:spPr>
        <a:xfrm>
          <a:off x="20245070" y="63588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39</xdr:row>
      <xdr:rowOff>99060</xdr:rowOff>
    </xdr:from>
    <xdr:to>
      <xdr:col>102</xdr:col>
      <xdr:colOff>114300</xdr:colOff>
      <xdr:row>39</xdr:row>
      <xdr:rowOff>99060</xdr:rowOff>
    </xdr:to>
    <xdr:cxnSp macro="">
      <xdr:nvCxnSpPr>
        <xdr:cNvPr id="742" name="直線コネクタ 741"/>
        <xdr:cNvCxnSpPr/>
      </xdr:nvCxnSpPr>
      <xdr:spPr>
        <a:xfrm>
          <a:off x="18644870" y="6785610"/>
          <a:ext cx="9004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73660</xdr:rowOff>
    </xdr:from>
    <xdr:to>
      <xdr:col>102</xdr:col>
      <xdr:colOff>165100</xdr:colOff>
      <xdr:row>39</xdr:row>
      <xdr:rowOff>3810</xdr:rowOff>
    </xdr:to>
    <xdr:sp macro="" textlink="">
      <xdr:nvSpPr>
        <xdr:cNvPr id="743" name="フローチャート: 判断 742"/>
        <xdr:cNvSpPr/>
      </xdr:nvSpPr>
      <xdr:spPr>
        <a:xfrm>
          <a:off x="19494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20320</xdr:rowOff>
    </xdr:from>
    <xdr:ext cx="378460" cy="254000"/>
    <xdr:sp macro="" textlink="">
      <xdr:nvSpPr>
        <xdr:cNvPr id="744" name="テキスト ボックス 743"/>
        <xdr:cNvSpPr txBox="1"/>
      </xdr:nvSpPr>
      <xdr:spPr>
        <a:xfrm>
          <a:off x="19356070" y="63639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95250</xdr:rowOff>
    </xdr:from>
    <xdr:to>
      <xdr:col>98</xdr:col>
      <xdr:colOff>38100</xdr:colOff>
      <xdr:row>39</xdr:row>
      <xdr:rowOff>25400</xdr:rowOff>
    </xdr:to>
    <xdr:sp macro="" textlink="">
      <xdr:nvSpPr>
        <xdr:cNvPr id="745" name="フローチャート: 判断 744"/>
        <xdr:cNvSpPr/>
      </xdr:nvSpPr>
      <xdr:spPr>
        <a:xfrm>
          <a:off x="18605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166370</xdr:colOff>
      <xdr:row>37</xdr:row>
      <xdr:rowOff>41910</xdr:rowOff>
    </xdr:from>
    <xdr:ext cx="374650" cy="254000"/>
    <xdr:sp macro="" textlink="">
      <xdr:nvSpPr>
        <xdr:cNvPr id="746" name="テキスト ボックス 745"/>
        <xdr:cNvSpPr txBox="1"/>
      </xdr:nvSpPr>
      <xdr:spPr>
        <a:xfrm>
          <a:off x="18454370" y="6385560"/>
          <a:ext cx="3746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47" name="テキスト ボックス 746"/>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166370</xdr:colOff>
      <xdr:row>41</xdr:row>
      <xdr:rowOff>80010</xdr:rowOff>
    </xdr:from>
    <xdr:ext cx="758190" cy="259080"/>
    <xdr:sp macro="" textlink="">
      <xdr:nvSpPr>
        <xdr:cNvPr id="748" name="テキスト ボックス 747"/>
        <xdr:cNvSpPr txBox="1"/>
      </xdr:nvSpPr>
      <xdr:spPr>
        <a:xfrm>
          <a:off x="2112137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49" name="テキスト ボックス 748"/>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166370</xdr:colOff>
      <xdr:row>41</xdr:row>
      <xdr:rowOff>80010</xdr:rowOff>
    </xdr:from>
    <xdr:ext cx="758190" cy="259080"/>
    <xdr:sp macro="" textlink="">
      <xdr:nvSpPr>
        <xdr:cNvPr id="751" name="テキスト ボックス 750"/>
        <xdr:cNvSpPr txBox="1"/>
      </xdr:nvSpPr>
      <xdr:spPr>
        <a:xfrm>
          <a:off x="1845437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156845</xdr:rowOff>
    </xdr:from>
    <xdr:to>
      <xdr:col>116</xdr:col>
      <xdr:colOff>114300</xdr:colOff>
      <xdr:row>34</xdr:row>
      <xdr:rowOff>86995</xdr:rowOff>
    </xdr:to>
    <xdr:sp macro="" textlink="">
      <xdr:nvSpPr>
        <xdr:cNvPr id="752" name="楕円 751"/>
        <xdr:cNvSpPr/>
      </xdr:nvSpPr>
      <xdr:spPr>
        <a:xfrm>
          <a:off x="221107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8255</xdr:rowOff>
    </xdr:from>
    <xdr:ext cx="469900" cy="254000"/>
    <xdr:sp macro="" textlink="">
      <xdr:nvSpPr>
        <xdr:cNvPr id="753" name="投資及び出資金該当値テキスト"/>
        <xdr:cNvSpPr txBox="1"/>
      </xdr:nvSpPr>
      <xdr:spPr>
        <a:xfrm>
          <a:off x="22212300" y="56661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54" name="楕円 75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110" cy="259080"/>
    <xdr:sp macro="" textlink="">
      <xdr:nvSpPr>
        <xdr:cNvPr id="755" name="テキスト ボックス 754"/>
        <xdr:cNvSpPr txBox="1"/>
      </xdr:nvSpPr>
      <xdr:spPr>
        <a:xfrm>
          <a:off x="2119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56" name="楕円 75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4475" cy="259080"/>
    <xdr:sp macro="" textlink="">
      <xdr:nvSpPr>
        <xdr:cNvPr id="757" name="テキスト ボックス 756"/>
        <xdr:cNvSpPr txBox="1"/>
      </xdr:nvSpPr>
      <xdr:spPr>
        <a:xfrm>
          <a:off x="20309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58" name="楕円 75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39</xdr:row>
      <xdr:rowOff>140970</xdr:rowOff>
    </xdr:from>
    <xdr:ext cx="245110" cy="259080"/>
    <xdr:sp macro="" textlink="">
      <xdr:nvSpPr>
        <xdr:cNvPr id="759" name="テキスト ボックス 758"/>
        <xdr:cNvSpPr txBox="1"/>
      </xdr:nvSpPr>
      <xdr:spPr>
        <a:xfrm>
          <a:off x="1940687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0" name="楕円 75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5110" cy="259080"/>
    <xdr:sp macro="" textlink="">
      <xdr:nvSpPr>
        <xdr:cNvPr id="761" name="テキスト ボックス 760"/>
        <xdr:cNvSpPr txBox="1"/>
      </xdr:nvSpPr>
      <xdr:spPr>
        <a:xfrm>
          <a:off x="18531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0" name="テキスト ボックス 769"/>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840" cy="259080"/>
    <xdr:sp macro="" textlink="">
      <xdr:nvSpPr>
        <xdr:cNvPr id="773" name="テキスト ボックス 772"/>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5" name="テキスト ボックス 77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4000"/>
    <xdr:sp macro="" textlink="">
      <xdr:nvSpPr>
        <xdr:cNvPr id="777" name="テキスト ボックス 776"/>
        <xdr:cNvSpPr txBox="1"/>
      </xdr:nvSpPr>
      <xdr:spPr>
        <a:xfrm>
          <a:off x="17756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9" name="テキスト ボックス 77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1" name="テキスト ボックス 78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000"/>
    <xdr:sp macro="" textlink="">
      <xdr:nvSpPr>
        <xdr:cNvPr id="783" name="テキスト ボックス 782"/>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48895</xdr:rowOff>
    </xdr:from>
    <xdr:to>
      <xdr:col>116</xdr:col>
      <xdr:colOff>62865</xdr:colOff>
      <xdr:row>59</xdr:row>
      <xdr:rowOff>44450</xdr:rowOff>
    </xdr:to>
    <xdr:cxnSp macro="">
      <xdr:nvCxnSpPr>
        <xdr:cNvPr id="785" name="直線コネクタ 784"/>
        <xdr:cNvCxnSpPr/>
      </xdr:nvCxnSpPr>
      <xdr:spPr>
        <a:xfrm flipV="1">
          <a:off x="22159595" y="8621395"/>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167005</xdr:rowOff>
    </xdr:from>
    <xdr:ext cx="534670" cy="254000"/>
    <xdr:sp macro="" textlink="">
      <xdr:nvSpPr>
        <xdr:cNvPr id="788" name="貸付金最大値テキスト"/>
        <xdr:cNvSpPr txBox="1"/>
      </xdr:nvSpPr>
      <xdr:spPr>
        <a:xfrm>
          <a:off x="22212300" y="83966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40,376</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48895</xdr:rowOff>
    </xdr:from>
    <xdr:to>
      <xdr:col>116</xdr:col>
      <xdr:colOff>152400</xdr:colOff>
      <xdr:row>50</xdr:row>
      <xdr:rowOff>48895</xdr:rowOff>
    </xdr:to>
    <xdr:cxnSp macro="">
      <xdr:nvCxnSpPr>
        <xdr:cNvPr id="789" name="直線コネクタ 788"/>
        <xdr:cNvCxnSpPr/>
      </xdr:nvCxnSpPr>
      <xdr:spPr>
        <a:xfrm>
          <a:off x="22072600" y="862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58</xdr:row>
      <xdr:rowOff>69215</xdr:rowOff>
    </xdr:from>
    <xdr:to>
      <xdr:col>116</xdr:col>
      <xdr:colOff>63500</xdr:colOff>
      <xdr:row>59</xdr:row>
      <xdr:rowOff>32385</xdr:rowOff>
    </xdr:to>
    <xdr:cxnSp macro="">
      <xdr:nvCxnSpPr>
        <xdr:cNvPr id="790" name="直線コネクタ 789"/>
        <xdr:cNvCxnSpPr/>
      </xdr:nvCxnSpPr>
      <xdr:spPr>
        <a:xfrm flipV="1">
          <a:off x="21311870" y="10013315"/>
          <a:ext cx="84963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38100</xdr:rowOff>
    </xdr:from>
    <xdr:ext cx="469900" cy="259080"/>
    <xdr:sp macro="" textlink="">
      <xdr:nvSpPr>
        <xdr:cNvPr id="791" name="貸付金平均値テキスト"/>
        <xdr:cNvSpPr txBox="1"/>
      </xdr:nvSpPr>
      <xdr:spPr>
        <a:xfrm>
          <a:off x="22212300" y="9982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59690</xdr:rowOff>
    </xdr:from>
    <xdr:to>
      <xdr:col>116</xdr:col>
      <xdr:colOff>114300</xdr:colOff>
      <xdr:row>58</xdr:row>
      <xdr:rowOff>161290</xdr:rowOff>
    </xdr:to>
    <xdr:sp macro="" textlink="">
      <xdr:nvSpPr>
        <xdr:cNvPr id="792" name="フローチャート: 判断 791"/>
        <xdr:cNvSpPr/>
      </xdr:nvSpPr>
      <xdr:spPr>
        <a:xfrm>
          <a:off x="221107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32385</xdr:rowOff>
    </xdr:from>
    <xdr:to>
      <xdr:col>111</xdr:col>
      <xdr:colOff>166370</xdr:colOff>
      <xdr:row>59</xdr:row>
      <xdr:rowOff>32385</xdr:rowOff>
    </xdr:to>
    <xdr:cxnSp macro="">
      <xdr:nvCxnSpPr>
        <xdr:cNvPr id="793" name="直線コネクタ 792"/>
        <xdr:cNvCxnSpPr/>
      </xdr:nvCxnSpPr>
      <xdr:spPr>
        <a:xfrm flipV="1">
          <a:off x="20434300" y="10147935"/>
          <a:ext cx="8775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72390</xdr:rowOff>
    </xdr:from>
    <xdr:to>
      <xdr:col>112</xdr:col>
      <xdr:colOff>38100</xdr:colOff>
      <xdr:row>59</xdr:row>
      <xdr:rowOff>2540</xdr:rowOff>
    </xdr:to>
    <xdr:sp macro="" textlink="">
      <xdr:nvSpPr>
        <xdr:cNvPr id="794" name="フローチャート: 判断 793"/>
        <xdr:cNvSpPr/>
      </xdr:nvSpPr>
      <xdr:spPr>
        <a:xfrm>
          <a:off x="21272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19050</xdr:rowOff>
    </xdr:from>
    <xdr:ext cx="465455" cy="254000"/>
    <xdr:sp macro="" textlink="">
      <xdr:nvSpPr>
        <xdr:cNvPr id="795" name="テキスト ボックス 794"/>
        <xdr:cNvSpPr txBox="1"/>
      </xdr:nvSpPr>
      <xdr:spPr>
        <a:xfrm>
          <a:off x="21088350" y="979170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31750</xdr:rowOff>
    </xdr:from>
    <xdr:to>
      <xdr:col>107</xdr:col>
      <xdr:colOff>50800</xdr:colOff>
      <xdr:row>59</xdr:row>
      <xdr:rowOff>32385</xdr:rowOff>
    </xdr:to>
    <xdr:cxnSp macro="">
      <xdr:nvCxnSpPr>
        <xdr:cNvPr id="796" name="直線コネクタ 795"/>
        <xdr:cNvCxnSpPr/>
      </xdr:nvCxnSpPr>
      <xdr:spPr>
        <a:xfrm>
          <a:off x="19545300" y="10147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72390</xdr:rowOff>
    </xdr:from>
    <xdr:to>
      <xdr:col>107</xdr:col>
      <xdr:colOff>101600</xdr:colOff>
      <xdr:row>59</xdr:row>
      <xdr:rowOff>2540</xdr:rowOff>
    </xdr:to>
    <xdr:sp macro="" textlink="">
      <xdr:nvSpPr>
        <xdr:cNvPr id="797" name="フローチャート: 判断 796"/>
        <xdr:cNvSpPr/>
      </xdr:nvSpPr>
      <xdr:spPr>
        <a:xfrm>
          <a:off x="20383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19050</xdr:rowOff>
    </xdr:from>
    <xdr:ext cx="464820" cy="254000"/>
    <xdr:sp macro="" textlink="">
      <xdr:nvSpPr>
        <xdr:cNvPr id="798" name="テキスト ボックス 797"/>
        <xdr:cNvSpPr txBox="1"/>
      </xdr:nvSpPr>
      <xdr:spPr>
        <a:xfrm>
          <a:off x="20199350" y="97917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59</xdr:row>
      <xdr:rowOff>31750</xdr:rowOff>
    </xdr:from>
    <xdr:to>
      <xdr:col>102</xdr:col>
      <xdr:colOff>114300</xdr:colOff>
      <xdr:row>59</xdr:row>
      <xdr:rowOff>32385</xdr:rowOff>
    </xdr:to>
    <xdr:cxnSp macro="">
      <xdr:nvCxnSpPr>
        <xdr:cNvPr id="799" name="直線コネクタ 798"/>
        <xdr:cNvCxnSpPr/>
      </xdr:nvCxnSpPr>
      <xdr:spPr>
        <a:xfrm flipV="1">
          <a:off x="18644870" y="10147300"/>
          <a:ext cx="90043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75565</xdr:rowOff>
    </xdr:from>
    <xdr:to>
      <xdr:col>102</xdr:col>
      <xdr:colOff>165100</xdr:colOff>
      <xdr:row>59</xdr:row>
      <xdr:rowOff>6350</xdr:rowOff>
    </xdr:to>
    <xdr:sp macro="" textlink="">
      <xdr:nvSpPr>
        <xdr:cNvPr id="800" name="フローチャート: 判断 799"/>
        <xdr:cNvSpPr/>
      </xdr:nvSpPr>
      <xdr:spPr>
        <a:xfrm>
          <a:off x="19494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22225</xdr:rowOff>
    </xdr:from>
    <xdr:ext cx="465455" cy="258445"/>
    <xdr:sp macro="" textlink="">
      <xdr:nvSpPr>
        <xdr:cNvPr id="801" name="テキスト ボックス 800"/>
        <xdr:cNvSpPr txBox="1"/>
      </xdr:nvSpPr>
      <xdr:spPr>
        <a:xfrm>
          <a:off x="19310350" y="97948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54610</xdr:rowOff>
    </xdr:from>
    <xdr:to>
      <xdr:col>98</xdr:col>
      <xdr:colOff>38100</xdr:colOff>
      <xdr:row>58</xdr:row>
      <xdr:rowOff>156210</xdr:rowOff>
    </xdr:to>
    <xdr:sp macro="" textlink="">
      <xdr:nvSpPr>
        <xdr:cNvPr id="802" name="フローチャート: 判断 801"/>
        <xdr:cNvSpPr/>
      </xdr:nvSpPr>
      <xdr:spPr>
        <a:xfrm>
          <a:off x="18605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1270</xdr:rowOff>
    </xdr:from>
    <xdr:ext cx="465455" cy="259080"/>
    <xdr:sp macro="" textlink="">
      <xdr:nvSpPr>
        <xdr:cNvPr id="803" name="テキスト ボックス 802"/>
        <xdr:cNvSpPr txBox="1"/>
      </xdr:nvSpPr>
      <xdr:spPr>
        <a:xfrm>
          <a:off x="18421350" y="97739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04" name="テキスト ボックス 803"/>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166370</xdr:colOff>
      <xdr:row>61</xdr:row>
      <xdr:rowOff>80010</xdr:rowOff>
    </xdr:from>
    <xdr:ext cx="758190" cy="259080"/>
    <xdr:sp macro="" textlink="">
      <xdr:nvSpPr>
        <xdr:cNvPr id="805" name="テキスト ボックス 804"/>
        <xdr:cNvSpPr txBox="1"/>
      </xdr:nvSpPr>
      <xdr:spPr>
        <a:xfrm>
          <a:off x="2112137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06" name="テキスト ボックス 805"/>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166370</xdr:colOff>
      <xdr:row>61</xdr:row>
      <xdr:rowOff>80010</xdr:rowOff>
    </xdr:from>
    <xdr:ext cx="758190" cy="259080"/>
    <xdr:sp macro="" textlink="">
      <xdr:nvSpPr>
        <xdr:cNvPr id="808" name="テキスト ボックス 807"/>
        <xdr:cNvSpPr txBox="1"/>
      </xdr:nvSpPr>
      <xdr:spPr>
        <a:xfrm>
          <a:off x="1845437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18415</xdr:rowOff>
    </xdr:from>
    <xdr:to>
      <xdr:col>116</xdr:col>
      <xdr:colOff>114300</xdr:colOff>
      <xdr:row>58</xdr:row>
      <xdr:rowOff>120650</xdr:rowOff>
    </xdr:to>
    <xdr:sp macro="" textlink="">
      <xdr:nvSpPr>
        <xdr:cNvPr id="809" name="楕円 808"/>
        <xdr:cNvSpPr/>
      </xdr:nvSpPr>
      <xdr:spPr>
        <a:xfrm>
          <a:off x="221107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41275</xdr:rowOff>
    </xdr:from>
    <xdr:ext cx="469900" cy="254000"/>
    <xdr:sp macro="" textlink="">
      <xdr:nvSpPr>
        <xdr:cNvPr id="810" name="貸付金該当値テキスト"/>
        <xdr:cNvSpPr txBox="1"/>
      </xdr:nvSpPr>
      <xdr:spPr>
        <a:xfrm>
          <a:off x="22212300" y="98139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153035</xdr:rowOff>
    </xdr:from>
    <xdr:to>
      <xdr:col>112</xdr:col>
      <xdr:colOff>38100</xdr:colOff>
      <xdr:row>59</xdr:row>
      <xdr:rowOff>83185</xdr:rowOff>
    </xdr:to>
    <xdr:sp macro="" textlink="">
      <xdr:nvSpPr>
        <xdr:cNvPr id="811" name="楕円 810"/>
        <xdr:cNvSpPr/>
      </xdr:nvSpPr>
      <xdr:spPr>
        <a:xfrm>
          <a:off x="21272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59</xdr:row>
      <xdr:rowOff>74930</xdr:rowOff>
    </xdr:from>
    <xdr:ext cx="374650" cy="254000"/>
    <xdr:sp macro="" textlink="">
      <xdr:nvSpPr>
        <xdr:cNvPr id="812" name="テキスト ボックス 811"/>
        <xdr:cNvSpPr txBox="1"/>
      </xdr:nvSpPr>
      <xdr:spPr>
        <a:xfrm>
          <a:off x="21121370" y="10190480"/>
          <a:ext cx="3746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153035</xdr:rowOff>
    </xdr:from>
    <xdr:to>
      <xdr:col>107</xdr:col>
      <xdr:colOff>101600</xdr:colOff>
      <xdr:row>59</xdr:row>
      <xdr:rowOff>83185</xdr:rowOff>
    </xdr:to>
    <xdr:sp macro="" textlink="">
      <xdr:nvSpPr>
        <xdr:cNvPr id="813" name="楕円 812"/>
        <xdr:cNvSpPr/>
      </xdr:nvSpPr>
      <xdr:spPr>
        <a:xfrm>
          <a:off x="20383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74930</xdr:rowOff>
    </xdr:from>
    <xdr:ext cx="377825" cy="254000"/>
    <xdr:sp macro="" textlink="">
      <xdr:nvSpPr>
        <xdr:cNvPr id="814" name="テキスト ボックス 813"/>
        <xdr:cNvSpPr txBox="1"/>
      </xdr:nvSpPr>
      <xdr:spPr>
        <a:xfrm>
          <a:off x="20245070" y="10190480"/>
          <a:ext cx="377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152400</xdr:rowOff>
    </xdr:from>
    <xdr:to>
      <xdr:col>102</xdr:col>
      <xdr:colOff>165100</xdr:colOff>
      <xdr:row>59</xdr:row>
      <xdr:rowOff>82550</xdr:rowOff>
    </xdr:to>
    <xdr:sp macro="" textlink="">
      <xdr:nvSpPr>
        <xdr:cNvPr id="815" name="楕円 814"/>
        <xdr:cNvSpPr/>
      </xdr:nvSpPr>
      <xdr:spPr>
        <a:xfrm>
          <a:off x="19494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73660</xdr:rowOff>
    </xdr:from>
    <xdr:ext cx="378460" cy="259080"/>
    <xdr:sp macro="" textlink="">
      <xdr:nvSpPr>
        <xdr:cNvPr id="816" name="テキスト ボックス 815"/>
        <xdr:cNvSpPr txBox="1"/>
      </xdr:nvSpPr>
      <xdr:spPr>
        <a:xfrm>
          <a:off x="19356070" y="1018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153035</xdr:rowOff>
    </xdr:from>
    <xdr:to>
      <xdr:col>98</xdr:col>
      <xdr:colOff>38100</xdr:colOff>
      <xdr:row>59</xdr:row>
      <xdr:rowOff>83185</xdr:rowOff>
    </xdr:to>
    <xdr:sp macro="" textlink="">
      <xdr:nvSpPr>
        <xdr:cNvPr id="817" name="楕円 816"/>
        <xdr:cNvSpPr/>
      </xdr:nvSpPr>
      <xdr:spPr>
        <a:xfrm>
          <a:off x="18605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166370</xdr:colOff>
      <xdr:row>59</xdr:row>
      <xdr:rowOff>74930</xdr:rowOff>
    </xdr:from>
    <xdr:ext cx="374650" cy="254000"/>
    <xdr:sp macro="" textlink="">
      <xdr:nvSpPr>
        <xdr:cNvPr id="818" name="テキスト ボックス 817"/>
        <xdr:cNvSpPr txBox="1"/>
      </xdr:nvSpPr>
      <xdr:spPr>
        <a:xfrm>
          <a:off x="18454370" y="10190480"/>
          <a:ext cx="3746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27" name="テキスト ボックス 826"/>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4000"/>
    <xdr:sp macro="" textlink="">
      <xdr:nvSpPr>
        <xdr:cNvPr id="829" name="テキスト ボックス 828"/>
        <xdr:cNvSpPr txBox="1"/>
      </xdr:nvSpPr>
      <xdr:spPr>
        <a:xfrm>
          <a:off x="17756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000"/>
    <xdr:sp macro="" textlink="">
      <xdr:nvSpPr>
        <xdr:cNvPr id="835" name="テキスト ボックス 834"/>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7" name="テキスト ボックス 83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39" name="テキスト ボックス 838"/>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4000"/>
    <xdr:sp macro="" textlink="">
      <xdr:nvSpPr>
        <xdr:cNvPr id="841" name="テキスト ボックス 840"/>
        <xdr:cNvSpPr txBox="1"/>
      </xdr:nvSpPr>
      <xdr:spPr>
        <a:xfrm>
          <a:off x="17756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163195</xdr:rowOff>
    </xdr:from>
    <xdr:to>
      <xdr:col>116</xdr:col>
      <xdr:colOff>62865</xdr:colOff>
      <xdr:row>79</xdr:row>
      <xdr:rowOff>100330</xdr:rowOff>
    </xdr:to>
    <xdr:cxnSp macro="">
      <xdr:nvCxnSpPr>
        <xdr:cNvPr id="843" name="直線コネクタ 842"/>
        <xdr:cNvCxnSpPr/>
      </xdr:nvCxnSpPr>
      <xdr:spPr>
        <a:xfrm flipV="1">
          <a:off x="22159595" y="11993245"/>
          <a:ext cx="1270" cy="1651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104140</xdr:rowOff>
    </xdr:from>
    <xdr:ext cx="534670" cy="259080"/>
    <xdr:sp macro="" textlink="">
      <xdr:nvSpPr>
        <xdr:cNvPr id="844" name="繰出金最小値テキスト"/>
        <xdr:cNvSpPr txBox="1"/>
      </xdr:nvSpPr>
      <xdr:spPr>
        <a:xfrm>
          <a:off x="22212300" y="13648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18,534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100330</xdr:rowOff>
    </xdr:from>
    <xdr:to>
      <xdr:col>116</xdr:col>
      <xdr:colOff>152400</xdr:colOff>
      <xdr:row>79</xdr:row>
      <xdr:rowOff>100330</xdr:rowOff>
    </xdr:to>
    <xdr:cxnSp macro="">
      <xdr:nvCxnSpPr>
        <xdr:cNvPr id="845" name="直線コネクタ 844"/>
        <xdr:cNvCxnSpPr/>
      </xdr:nvCxnSpPr>
      <xdr:spPr>
        <a:xfrm>
          <a:off x="22072600" y="1364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109855</xdr:rowOff>
    </xdr:from>
    <xdr:ext cx="534670" cy="254000"/>
    <xdr:sp macro="" textlink="">
      <xdr:nvSpPr>
        <xdr:cNvPr id="846" name="繰出金最大値テキスト"/>
        <xdr:cNvSpPr txBox="1"/>
      </xdr:nvSpPr>
      <xdr:spPr>
        <a:xfrm>
          <a:off x="22212300" y="117684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61,876</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163195</xdr:rowOff>
    </xdr:from>
    <xdr:to>
      <xdr:col>116</xdr:col>
      <xdr:colOff>152400</xdr:colOff>
      <xdr:row>69</xdr:row>
      <xdr:rowOff>163195</xdr:rowOff>
    </xdr:to>
    <xdr:cxnSp macro="">
      <xdr:nvCxnSpPr>
        <xdr:cNvPr id="847" name="直線コネクタ 846"/>
        <xdr:cNvCxnSpPr/>
      </xdr:nvCxnSpPr>
      <xdr:spPr>
        <a:xfrm>
          <a:off x="22072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72</xdr:row>
      <xdr:rowOff>22860</xdr:rowOff>
    </xdr:from>
    <xdr:to>
      <xdr:col>116</xdr:col>
      <xdr:colOff>63500</xdr:colOff>
      <xdr:row>75</xdr:row>
      <xdr:rowOff>127635</xdr:rowOff>
    </xdr:to>
    <xdr:cxnSp macro="">
      <xdr:nvCxnSpPr>
        <xdr:cNvPr id="848" name="直線コネクタ 847"/>
        <xdr:cNvCxnSpPr/>
      </xdr:nvCxnSpPr>
      <xdr:spPr>
        <a:xfrm>
          <a:off x="21311870" y="12367260"/>
          <a:ext cx="849630" cy="619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93345</xdr:rowOff>
    </xdr:from>
    <xdr:ext cx="534670" cy="259080"/>
    <xdr:sp macro="" textlink="">
      <xdr:nvSpPr>
        <xdr:cNvPr id="849" name="繰出金平均値テキスト"/>
        <xdr:cNvSpPr txBox="1"/>
      </xdr:nvSpPr>
      <xdr:spPr>
        <a:xfrm>
          <a:off x="22212300" y="12952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114935</xdr:rowOff>
    </xdr:from>
    <xdr:to>
      <xdr:col>116</xdr:col>
      <xdr:colOff>114300</xdr:colOff>
      <xdr:row>76</xdr:row>
      <xdr:rowOff>45085</xdr:rowOff>
    </xdr:to>
    <xdr:sp macro="" textlink="">
      <xdr:nvSpPr>
        <xdr:cNvPr id="850" name="フローチャート: 判断 849"/>
        <xdr:cNvSpPr/>
      </xdr:nvSpPr>
      <xdr:spPr>
        <a:xfrm>
          <a:off x="221107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22860</xdr:rowOff>
    </xdr:from>
    <xdr:to>
      <xdr:col>111</xdr:col>
      <xdr:colOff>166370</xdr:colOff>
      <xdr:row>72</xdr:row>
      <xdr:rowOff>67945</xdr:rowOff>
    </xdr:to>
    <xdr:cxnSp macro="">
      <xdr:nvCxnSpPr>
        <xdr:cNvPr id="851" name="直線コネクタ 850"/>
        <xdr:cNvCxnSpPr/>
      </xdr:nvCxnSpPr>
      <xdr:spPr>
        <a:xfrm flipV="1">
          <a:off x="20434300" y="12367260"/>
          <a:ext cx="87757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34290</xdr:rowOff>
    </xdr:from>
    <xdr:to>
      <xdr:col>112</xdr:col>
      <xdr:colOff>38100</xdr:colOff>
      <xdr:row>75</xdr:row>
      <xdr:rowOff>135890</xdr:rowOff>
    </xdr:to>
    <xdr:sp macro="" textlink="">
      <xdr:nvSpPr>
        <xdr:cNvPr id="852" name="フローチャート: 判断 851"/>
        <xdr:cNvSpPr/>
      </xdr:nvSpPr>
      <xdr:spPr>
        <a:xfrm>
          <a:off x="212725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127000</xdr:rowOff>
    </xdr:from>
    <xdr:ext cx="530225" cy="259080"/>
    <xdr:sp macro="" textlink="">
      <xdr:nvSpPr>
        <xdr:cNvPr id="853" name="テキスト ボックス 852"/>
        <xdr:cNvSpPr txBox="1"/>
      </xdr:nvSpPr>
      <xdr:spPr>
        <a:xfrm>
          <a:off x="21055965" y="12985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50165</xdr:rowOff>
    </xdr:from>
    <xdr:to>
      <xdr:col>107</xdr:col>
      <xdr:colOff>50800</xdr:colOff>
      <xdr:row>72</xdr:row>
      <xdr:rowOff>67945</xdr:rowOff>
    </xdr:to>
    <xdr:cxnSp macro="">
      <xdr:nvCxnSpPr>
        <xdr:cNvPr id="854" name="直線コネクタ 853"/>
        <xdr:cNvCxnSpPr/>
      </xdr:nvCxnSpPr>
      <xdr:spPr>
        <a:xfrm>
          <a:off x="19545300" y="1239456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167640</xdr:rowOff>
    </xdr:from>
    <xdr:to>
      <xdr:col>107</xdr:col>
      <xdr:colOff>101600</xdr:colOff>
      <xdr:row>75</xdr:row>
      <xdr:rowOff>97790</xdr:rowOff>
    </xdr:to>
    <xdr:sp macro="" textlink="">
      <xdr:nvSpPr>
        <xdr:cNvPr id="855" name="フローチャート: 判断 854"/>
        <xdr:cNvSpPr/>
      </xdr:nvSpPr>
      <xdr:spPr>
        <a:xfrm>
          <a:off x="203835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88900</xdr:rowOff>
    </xdr:from>
    <xdr:ext cx="529590" cy="254000"/>
    <xdr:sp macro="" textlink="">
      <xdr:nvSpPr>
        <xdr:cNvPr id="856" name="テキスト ボックス 855"/>
        <xdr:cNvSpPr txBox="1"/>
      </xdr:nvSpPr>
      <xdr:spPr>
        <a:xfrm>
          <a:off x="20166965" y="12947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72</xdr:row>
      <xdr:rowOff>50165</xdr:rowOff>
    </xdr:from>
    <xdr:to>
      <xdr:col>102</xdr:col>
      <xdr:colOff>114300</xdr:colOff>
      <xdr:row>72</xdr:row>
      <xdr:rowOff>71755</xdr:rowOff>
    </xdr:to>
    <xdr:cxnSp macro="">
      <xdr:nvCxnSpPr>
        <xdr:cNvPr id="857" name="直線コネクタ 856"/>
        <xdr:cNvCxnSpPr/>
      </xdr:nvCxnSpPr>
      <xdr:spPr>
        <a:xfrm flipV="1">
          <a:off x="18644870" y="12394565"/>
          <a:ext cx="90043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140970</xdr:rowOff>
    </xdr:from>
    <xdr:to>
      <xdr:col>102</xdr:col>
      <xdr:colOff>165100</xdr:colOff>
      <xdr:row>75</xdr:row>
      <xdr:rowOff>71120</xdr:rowOff>
    </xdr:to>
    <xdr:sp macro="" textlink="">
      <xdr:nvSpPr>
        <xdr:cNvPr id="858" name="フローチャート: 判断 857"/>
        <xdr:cNvSpPr/>
      </xdr:nvSpPr>
      <xdr:spPr>
        <a:xfrm>
          <a:off x="194945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62230</xdr:rowOff>
    </xdr:from>
    <xdr:ext cx="529590" cy="259080"/>
    <xdr:sp macro="" textlink="">
      <xdr:nvSpPr>
        <xdr:cNvPr id="859" name="テキスト ボックス 858"/>
        <xdr:cNvSpPr txBox="1"/>
      </xdr:nvSpPr>
      <xdr:spPr>
        <a:xfrm>
          <a:off x="19277965" y="12920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127635</xdr:rowOff>
    </xdr:from>
    <xdr:to>
      <xdr:col>98</xdr:col>
      <xdr:colOff>38100</xdr:colOff>
      <xdr:row>75</xdr:row>
      <xdr:rowOff>57785</xdr:rowOff>
    </xdr:to>
    <xdr:sp macro="" textlink="">
      <xdr:nvSpPr>
        <xdr:cNvPr id="860" name="フローチャート: 判断 859"/>
        <xdr:cNvSpPr/>
      </xdr:nvSpPr>
      <xdr:spPr>
        <a:xfrm>
          <a:off x="186055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48895</xdr:rowOff>
    </xdr:from>
    <xdr:ext cx="530225" cy="259080"/>
    <xdr:sp macro="" textlink="">
      <xdr:nvSpPr>
        <xdr:cNvPr id="861" name="テキスト ボックス 860"/>
        <xdr:cNvSpPr txBox="1"/>
      </xdr:nvSpPr>
      <xdr:spPr>
        <a:xfrm>
          <a:off x="18388965" y="129076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1365" cy="259080"/>
    <xdr:sp macro="" textlink="">
      <xdr:nvSpPr>
        <xdr:cNvPr id="862" name="テキスト ボックス 861"/>
        <xdr:cNvSpPr txBox="1"/>
      </xdr:nvSpPr>
      <xdr:spPr>
        <a:xfrm>
          <a:off x="21971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166370</xdr:colOff>
      <xdr:row>81</xdr:row>
      <xdr:rowOff>80010</xdr:rowOff>
    </xdr:from>
    <xdr:ext cx="758190" cy="259080"/>
    <xdr:sp macro="" textlink="">
      <xdr:nvSpPr>
        <xdr:cNvPr id="863" name="テキスト ボックス 862"/>
        <xdr:cNvSpPr txBox="1"/>
      </xdr:nvSpPr>
      <xdr:spPr>
        <a:xfrm>
          <a:off x="2112137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64" name="テキスト ボックス 863"/>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166370</xdr:colOff>
      <xdr:row>81</xdr:row>
      <xdr:rowOff>80010</xdr:rowOff>
    </xdr:from>
    <xdr:ext cx="758190" cy="259080"/>
    <xdr:sp macro="" textlink="">
      <xdr:nvSpPr>
        <xdr:cNvPr id="866" name="テキスト ボックス 865"/>
        <xdr:cNvSpPr txBox="1"/>
      </xdr:nvSpPr>
      <xdr:spPr>
        <a:xfrm>
          <a:off x="1845437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76835</xdr:rowOff>
    </xdr:from>
    <xdr:to>
      <xdr:col>116</xdr:col>
      <xdr:colOff>114300</xdr:colOff>
      <xdr:row>76</xdr:row>
      <xdr:rowOff>6985</xdr:rowOff>
    </xdr:to>
    <xdr:sp macro="" textlink="">
      <xdr:nvSpPr>
        <xdr:cNvPr id="867" name="楕円 866"/>
        <xdr:cNvSpPr/>
      </xdr:nvSpPr>
      <xdr:spPr>
        <a:xfrm>
          <a:off x="221107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99695</xdr:rowOff>
    </xdr:from>
    <xdr:ext cx="534670" cy="254000"/>
    <xdr:sp macro="" textlink="">
      <xdr:nvSpPr>
        <xdr:cNvPr id="868" name="繰出金該当値テキスト"/>
        <xdr:cNvSpPr txBox="1"/>
      </xdr:nvSpPr>
      <xdr:spPr>
        <a:xfrm>
          <a:off x="22212300" y="127869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71</xdr:row>
      <xdr:rowOff>143510</xdr:rowOff>
    </xdr:from>
    <xdr:to>
      <xdr:col>112</xdr:col>
      <xdr:colOff>38100</xdr:colOff>
      <xdr:row>72</xdr:row>
      <xdr:rowOff>73660</xdr:rowOff>
    </xdr:to>
    <xdr:sp macro="" textlink="">
      <xdr:nvSpPr>
        <xdr:cNvPr id="869" name="楕円 868"/>
        <xdr:cNvSpPr/>
      </xdr:nvSpPr>
      <xdr:spPr>
        <a:xfrm>
          <a:off x="21272500" y="123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70</xdr:row>
      <xdr:rowOff>90170</xdr:rowOff>
    </xdr:from>
    <xdr:ext cx="530225" cy="259080"/>
    <xdr:sp macro="" textlink="">
      <xdr:nvSpPr>
        <xdr:cNvPr id="870" name="テキスト ボックス 869"/>
        <xdr:cNvSpPr txBox="1"/>
      </xdr:nvSpPr>
      <xdr:spPr>
        <a:xfrm>
          <a:off x="21055965" y="12091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52,074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17780</xdr:rowOff>
    </xdr:from>
    <xdr:to>
      <xdr:col>107</xdr:col>
      <xdr:colOff>101600</xdr:colOff>
      <xdr:row>72</xdr:row>
      <xdr:rowOff>118745</xdr:rowOff>
    </xdr:to>
    <xdr:sp macro="" textlink="">
      <xdr:nvSpPr>
        <xdr:cNvPr id="871" name="楕円 870"/>
        <xdr:cNvSpPr/>
      </xdr:nvSpPr>
      <xdr:spPr>
        <a:xfrm>
          <a:off x="20383500" y="12362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135255</xdr:rowOff>
    </xdr:from>
    <xdr:ext cx="529590" cy="254000"/>
    <xdr:sp macro="" textlink="">
      <xdr:nvSpPr>
        <xdr:cNvPr id="872" name="テキスト ボックス 871"/>
        <xdr:cNvSpPr txBox="1"/>
      </xdr:nvSpPr>
      <xdr:spPr>
        <a:xfrm>
          <a:off x="20166965" y="12136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170815</xdr:rowOff>
    </xdr:from>
    <xdr:to>
      <xdr:col>102</xdr:col>
      <xdr:colOff>165100</xdr:colOff>
      <xdr:row>72</xdr:row>
      <xdr:rowOff>100965</xdr:rowOff>
    </xdr:to>
    <xdr:sp macro="" textlink="">
      <xdr:nvSpPr>
        <xdr:cNvPr id="873" name="楕円 872"/>
        <xdr:cNvSpPr/>
      </xdr:nvSpPr>
      <xdr:spPr>
        <a:xfrm>
          <a:off x="19494500" y="123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117475</xdr:rowOff>
    </xdr:from>
    <xdr:ext cx="529590" cy="259080"/>
    <xdr:sp macro="" textlink="">
      <xdr:nvSpPr>
        <xdr:cNvPr id="874" name="テキスト ボックス 873"/>
        <xdr:cNvSpPr txBox="1"/>
      </xdr:nvSpPr>
      <xdr:spPr>
        <a:xfrm>
          <a:off x="19277965" y="121189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51,352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20955</xdr:rowOff>
    </xdr:from>
    <xdr:to>
      <xdr:col>98</xdr:col>
      <xdr:colOff>38100</xdr:colOff>
      <xdr:row>72</xdr:row>
      <xdr:rowOff>122555</xdr:rowOff>
    </xdr:to>
    <xdr:sp macro="" textlink="">
      <xdr:nvSpPr>
        <xdr:cNvPr id="875" name="楕円 874"/>
        <xdr:cNvSpPr/>
      </xdr:nvSpPr>
      <xdr:spPr>
        <a:xfrm>
          <a:off x="18605500" y="123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139065</xdr:rowOff>
    </xdr:from>
    <xdr:ext cx="530225" cy="259080"/>
    <xdr:sp macro="" textlink="">
      <xdr:nvSpPr>
        <xdr:cNvPr id="876" name="テキスト ボックス 875"/>
        <xdr:cNvSpPr txBox="1"/>
      </xdr:nvSpPr>
      <xdr:spPr>
        <a:xfrm>
          <a:off x="18388965" y="12140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85" name="テキスト ボックス 884"/>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88" name="テキスト ボックス 887"/>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890" name="テキスト ボックス 889"/>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94</xdr:row>
      <xdr:rowOff>139700</xdr:rowOff>
    </xdr:from>
    <xdr:to>
      <xdr:col>116</xdr:col>
      <xdr:colOff>63500</xdr:colOff>
      <xdr:row>94</xdr:row>
      <xdr:rowOff>139700</xdr:rowOff>
    </xdr:to>
    <xdr:cxnSp macro="">
      <xdr:nvCxnSpPr>
        <xdr:cNvPr id="897" name="直線コネクタ 896"/>
        <xdr:cNvCxnSpPr/>
      </xdr:nvCxnSpPr>
      <xdr:spPr>
        <a:xfrm>
          <a:off x="21311870" y="16256000"/>
          <a:ext cx="8496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166370</xdr:colOff>
      <xdr:row>94</xdr:row>
      <xdr:rowOff>139700</xdr:rowOff>
    </xdr:to>
    <xdr:cxnSp macro="">
      <xdr:nvCxnSpPr>
        <xdr:cNvPr id="900" name="直線コネクタ 899"/>
        <xdr:cNvCxnSpPr/>
      </xdr:nvCxnSpPr>
      <xdr:spPr>
        <a:xfrm>
          <a:off x="20434300" y="16256000"/>
          <a:ext cx="8775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02" name="テキスト ボックス 901"/>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05" name="テキスト ボックス 904"/>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94</xdr:row>
      <xdr:rowOff>139700</xdr:rowOff>
    </xdr:from>
    <xdr:to>
      <xdr:col>102</xdr:col>
      <xdr:colOff>114300</xdr:colOff>
      <xdr:row>94</xdr:row>
      <xdr:rowOff>139700</xdr:rowOff>
    </xdr:to>
    <xdr:cxnSp macro="">
      <xdr:nvCxnSpPr>
        <xdr:cNvPr id="906" name="直線コネクタ 905"/>
        <xdr:cNvCxnSpPr/>
      </xdr:nvCxnSpPr>
      <xdr:spPr>
        <a:xfrm>
          <a:off x="18644870" y="16256000"/>
          <a:ext cx="9004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95</xdr:row>
      <xdr:rowOff>10160</xdr:rowOff>
    </xdr:from>
    <xdr:ext cx="245110" cy="259080"/>
    <xdr:sp macro="" textlink="">
      <xdr:nvSpPr>
        <xdr:cNvPr id="908" name="テキスト ボックス 907"/>
        <xdr:cNvSpPr txBox="1"/>
      </xdr:nvSpPr>
      <xdr:spPr>
        <a:xfrm>
          <a:off x="1940687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0" name="テキスト ボックス 909"/>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1365" cy="259080"/>
    <xdr:sp macro="" textlink="">
      <xdr:nvSpPr>
        <xdr:cNvPr id="911" name="テキスト ボックス 910"/>
        <xdr:cNvSpPr txBox="1"/>
      </xdr:nvSpPr>
      <xdr:spPr>
        <a:xfrm>
          <a:off x="21971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166370</xdr:colOff>
      <xdr:row>101</xdr:row>
      <xdr:rowOff>80010</xdr:rowOff>
    </xdr:from>
    <xdr:ext cx="758190" cy="259080"/>
    <xdr:sp macro="" textlink="">
      <xdr:nvSpPr>
        <xdr:cNvPr id="912" name="テキスト ボックス 911"/>
        <xdr:cNvSpPr txBox="1"/>
      </xdr:nvSpPr>
      <xdr:spPr>
        <a:xfrm>
          <a:off x="2112137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13" name="テキスト ボックス 912"/>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166370</xdr:colOff>
      <xdr:row>101</xdr:row>
      <xdr:rowOff>80010</xdr:rowOff>
    </xdr:from>
    <xdr:ext cx="758190" cy="259080"/>
    <xdr:sp macro="" textlink="">
      <xdr:nvSpPr>
        <xdr:cNvPr id="915" name="テキスト ボックス 914"/>
        <xdr:cNvSpPr txBox="1"/>
      </xdr:nvSpPr>
      <xdr:spPr>
        <a:xfrm>
          <a:off x="1845437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19" name="テキスト ボックス 918"/>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21" name="テキスト ボックス 920"/>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93</xdr:row>
      <xdr:rowOff>35560</xdr:rowOff>
    </xdr:from>
    <xdr:ext cx="245110" cy="259080"/>
    <xdr:sp macro="" textlink="">
      <xdr:nvSpPr>
        <xdr:cNvPr id="923" name="テキスト ボックス 922"/>
        <xdr:cNvSpPr txBox="1"/>
      </xdr:nvSpPr>
      <xdr:spPr>
        <a:xfrm>
          <a:off x="1940687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25" name="テキスト ボックス 924"/>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solidFill>
                <a:sysClr val="windowText" lastClr="000000"/>
              </a:solidFill>
              <a:latin typeface="ＭＳ Ｐゴシック"/>
              <a:ea typeface="ＭＳ Ｐゴシック"/>
            </a:rPr>
            <a:t>歳出決算総額は、住民一人当たり</a:t>
          </a:r>
          <a:r>
            <a:rPr kumimoji="1" lang="en-US" altLang="ja-JP" sz="1200">
              <a:solidFill>
                <a:sysClr val="windowText" lastClr="000000"/>
              </a:solidFill>
              <a:latin typeface="ＭＳ Ｐゴシック"/>
              <a:ea typeface="ＭＳ Ｐゴシック"/>
            </a:rPr>
            <a:t>520,557</a:t>
          </a:r>
          <a:r>
            <a:rPr kumimoji="1" lang="ja-JP" altLang="en-US" sz="1200">
              <a:solidFill>
                <a:sysClr val="windowText" lastClr="000000"/>
              </a:solidFill>
              <a:latin typeface="ＭＳ Ｐゴシック"/>
              <a:ea typeface="ＭＳ Ｐゴシック"/>
            </a:rPr>
            <a:t>円となっている。全体としては、新型コロナウイルス感染症への対策として、扶助費、補助費、物件費などが増となった。それ以外を個別に見ていくと、まず人件費は住民一人当たり57,885円となった。他団体平均を下回っており、指定管理者制度の導入や職員数の適正管理を図ってきたことが要因となっている。物件費は概ね横ばいで推移していたが、消費税率改正の影響の平年度化や小・中学校のICT環境整備事業などの増もあり、前年度比で住民一人当たり5,563円の増加となった。今後も事務経費の削減に務め、負担の圧縮を図る。補助費等は住民一人当たりの負担が最も多くなっているが、これは特別定額給付金給付事業の影響によるもので、全国的に大幅に増となっている。しかしながら、その影響を除いても、東京都及び類似団体の平均と比較すると高い傾向となっているため、補助金の適正化など負担の縮減を図っていく。扶助費は臨時的な要因で大幅に増加した補助費を除くと、一人当たりの負担は最も多く上昇傾向にある。私立保育園運営費や障害者自立支援給付費などは引き続き高い水準で推移することが見込まれるため、市単独事業の適正化に努める。普通建設事業は住民一人当たりで前年度から8,139円の増加となった。これは武蔵引田駅北口土地区画整理事業の本格化や秋川駅自由通路エレベーター設置工事、中学校体育館空調設置工事の実施などによるものである。災害復旧費は令和元年東日本台風の復旧工事の本格化により、住民一人当たりで前年度から4,104円の増加となっている。公債費は市債残高の減少に伴い住民一人当たりのコストも減少が見込まれる。今後も借入抑制に努めるなどして、将来負担の縮減を図る。繰出金は住民一人当たりで前年度から16,256円の減少となったが、これは下水道事業会計への繰出金が出資及び補助金に振り替わったためである。高齢化に伴う後期高齢者医療特別会計への繰出金などの増加は今後も予想されるため、高水準での推移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80,221
79,183
73.47
42,372,757
41,759,570
584,012
17,047,657
25,380,813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41.1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2280" cy="254000"/>
    <xdr:sp macro="" textlink="">
      <xdr:nvSpPr>
        <xdr:cNvPr id="44" name="テキスト ボックス 43"/>
        <xdr:cNvSpPr txBox="1"/>
      </xdr:nvSpPr>
      <xdr:spPr>
        <a:xfrm>
          <a:off x="294640" y="6512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2280" cy="254000"/>
    <xdr:sp macro="" textlink="">
      <xdr:nvSpPr>
        <xdr:cNvPr id="46" name="テキスト ボックス 45"/>
        <xdr:cNvSpPr txBox="1"/>
      </xdr:nvSpPr>
      <xdr:spPr>
        <a:xfrm>
          <a:off x="294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2280" cy="254000"/>
    <xdr:sp macro="" textlink="">
      <xdr:nvSpPr>
        <xdr:cNvPr id="48" name="テキスト ボックス 47"/>
        <xdr:cNvSpPr txBox="1"/>
      </xdr:nvSpPr>
      <xdr:spPr>
        <a:xfrm>
          <a:off x="294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2280" cy="254000"/>
    <xdr:sp macro="" textlink="">
      <xdr:nvSpPr>
        <xdr:cNvPr id="50" name="テキスト ボックス 49"/>
        <xdr:cNvSpPr txBox="1"/>
      </xdr:nvSpPr>
      <xdr:spPr>
        <a:xfrm>
          <a:off x="294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280" cy="254000"/>
    <xdr:sp macro="" textlink="">
      <xdr:nvSpPr>
        <xdr:cNvPr id="52" name="テキスト ボックス 51"/>
        <xdr:cNvSpPr txBox="1"/>
      </xdr:nvSpPr>
      <xdr:spPr>
        <a:xfrm>
          <a:off x="294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99695</xdr:rowOff>
    </xdr:from>
    <xdr:to>
      <xdr:col>24</xdr:col>
      <xdr:colOff>62865</xdr:colOff>
      <xdr:row>37</xdr:row>
      <xdr:rowOff>146050</xdr:rowOff>
    </xdr:to>
    <xdr:cxnSp macro="">
      <xdr:nvCxnSpPr>
        <xdr:cNvPr id="54" name="直線コネクタ 53"/>
        <xdr:cNvCxnSpPr/>
      </xdr:nvCxnSpPr>
      <xdr:spPr>
        <a:xfrm flipV="1">
          <a:off x="4633595" y="524319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149860</xdr:rowOff>
    </xdr:from>
    <xdr:ext cx="469900" cy="259080"/>
    <xdr:sp macro="" textlink="">
      <xdr:nvSpPr>
        <xdr:cNvPr id="55" name="議会費最小値テキスト"/>
        <xdr:cNvSpPr txBox="1"/>
      </xdr:nvSpPr>
      <xdr:spPr>
        <a:xfrm>
          <a:off x="4686300" y="649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146050</xdr:rowOff>
    </xdr:from>
    <xdr:to>
      <xdr:col>24</xdr:col>
      <xdr:colOff>152400</xdr:colOff>
      <xdr:row>37</xdr:row>
      <xdr:rowOff>146050</xdr:rowOff>
    </xdr:to>
    <xdr:cxnSp macro="">
      <xdr:nvCxnSpPr>
        <xdr:cNvPr id="56" name="直線コネクタ 55"/>
        <xdr:cNvCxnSpPr/>
      </xdr:nvCxnSpPr>
      <xdr:spPr>
        <a:xfrm>
          <a:off x="4546600" y="648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46355</xdr:rowOff>
    </xdr:from>
    <xdr:ext cx="469900" cy="259080"/>
    <xdr:sp macro="" textlink="">
      <xdr:nvSpPr>
        <xdr:cNvPr id="57" name="議会費最大値テキスト"/>
        <xdr:cNvSpPr txBox="1"/>
      </xdr:nvSpPr>
      <xdr:spPr>
        <a:xfrm>
          <a:off x="4686300" y="5018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5,088</a:t>
          </a:r>
          <a:endParaRPr kumimoji="1" lang="ja-JP" altLang="en-US" sz="1000" b="1">
            <a:latin typeface="ＭＳ Ｐゴシック"/>
          </a:endParaRPr>
        </a:p>
      </xdr:txBody>
    </xdr:sp>
    <xdr:clientData/>
  </xdr:oneCellAnchor>
  <xdr:twoCellAnchor>
    <xdr:from>
      <xdr:col>23</xdr:col>
      <xdr:colOff>165100</xdr:colOff>
      <xdr:row>30</xdr:row>
      <xdr:rowOff>99695</xdr:rowOff>
    </xdr:from>
    <xdr:to>
      <xdr:col>24</xdr:col>
      <xdr:colOff>152400</xdr:colOff>
      <xdr:row>30</xdr:row>
      <xdr:rowOff>99695</xdr:rowOff>
    </xdr:to>
    <xdr:cxnSp macro="">
      <xdr:nvCxnSpPr>
        <xdr:cNvPr id="58" name="直線コネクタ 57"/>
        <xdr:cNvCxnSpPr/>
      </xdr:nvCxnSpPr>
      <xdr:spPr>
        <a:xfrm>
          <a:off x="4546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34</xdr:row>
      <xdr:rowOff>167005</xdr:rowOff>
    </xdr:from>
    <xdr:to>
      <xdr:col>24</xdr:col>
      <xdr:colOff>63500</xdr:colOff>
      <xdr:row>35</xdr:row>
      <xdr:rowOff>27940</xdr:rowOff>
    </xdr:to>
    <xdr:cxnSp macro="">
      <xdr:nvCxnSpPr>
        <xdr:cNvPr id="59" name="直線コネクタ 58"/>
        <xdr:cNvCxnSpPr/>
      </xdr:nvCxnSpPr>
      <xdr:spPr>
        <a:xfrm>
          <a:off x="3785870" y="5996305"/>
          <a:ext cx="84963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15240</xdr:rowOff>
    </xdr:from>
    <xdr:ext cx="469900" cy="259080"/>
    <xdr:sp macro="" textlink="">
      <xdr:nvSpPr>
        <xdr:cNvPr id="60" name="議会費平均値テキスト"/>
        <xdr:cNvSpPr txBox="1"/>
      </xdr:nvSpPr>
      <xdr:spPr>
        <a:xfrm>
          <a:off x="4686300" y="6015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36830</xdr:rowOff>
    </xdr:from>
    <xdr:to>
      <xdr:col>24</xdr:col>
      <xdr:colOff>114300</xdr:colOff>
      <xdr:row>35</xdr:row>
      <xdr:rowOff>138430</xdr:rowOff>
    </xdr:to>
    <xdr:sp macro="" textlink="">
      <xdr:nvSpPr>
        <xdr:cNvPr id="61" name="フローチャート: 判断 60"/>
        <xdr:cNvSpPr/>
      </xdr:nvSpPr>
      <xdr:spPr>
        <a:xfrm>
          <a:off x="45847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148590</xdr:rowOff>
    </xdr:from>
    <xdr:to>
      <xdr:col>19</xdr:col>
      <xdr:colOff>166370</xdr:colOff>
      <xdr:row>34</xdr:row>
      <xdr:rowOff>167005</xdr:rowOff>
    </xdr:to>
    <xdr:cxnSp macro="">
      <xdr:nvCxnSpPr>
        <xdr:cNvPr id="62" name="直線コネクタ 61"/>
        <xdr:cNvCxnSpPr/>
      </xdr:nvCxnSpPr>
      <xdr:spPr>
        <a:xfrm>
          <a:off x="2908300" y="5977890"/>
          <a:ext cx="87757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27940</xdr:rowOff>
    </xdr:from>
    <xdr:to>
      <xdr:col>20</xdr:col>
      <xdr:colOff>38100</xdr:colOff>
      <xdr:row>35</xdr:row>
      <xdr:rowOff>129540</xdr:rowOff>
    </xdr:to>
    <xdr:sp macro="" textlink="">
      <xdr:nvSpPr>
        <xdr:cNvPr id="63" name="フローチャート: 判断 62"/>
        <xdr:cNvSpPr/>
      </xdr:nvSpPr>
      <xdr:spPr>
        <a:xfrm>
          <a:off x="3746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120650</xdr:rowOff>
    </xdr:from>
    <xdr:ext cx="465455" cy="254000"/>
    <xdr:sp macro="" textlink="">
      <xdr:nvSpPr>
        <xdr:cNvPr id="64" name="テキスト ボックス 63"/>
        <xdr:cNvSpPr txBox="1"/>
      </xdr:nvSpPr>
      <xdr:spPr>
        <a:xfrm>
          <a:off x="3562350" y="612140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148590</xdr:rowOff>
    </xdr:from>
    <xdr:to>
      <xdr:col>15</xdr:col>
      <xdr:colOff>50800</xdr:colOff>
      <xdr:row>34</xdr:row>
      <xdr:rowOff>161925</xdr:rowOff>
    </xdr:to>
    <xdr:cxnSp macro="">
      <xdr:nvCxnSpPr>
        <xdr:cNvPr id="65" name="直線コネクタ 64"/>
        <xdr:cNvCxnSpPr/>
      </xdr:nvCxnSpPr>
      <xdr:spPr>
        <a:xfrm flipV="1">
          <a:off x="2019300" y="59778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6" name="フローチャート: 判断 65"/>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93980</xdr:rowOff>
    </xdr:from>
    <xdr:ext cx="464820" cy="259080"/>
    <xdr:sp macro="" textlink="">
      <xdr:nvSpPr>
        <xdr:cNvPr id="67" name="テキスト ボックス 66"/>
        <xdr:cNvSpPr txBox="1"/>
      </xdr:nvSpPr>
      <xdr:spPr>
        <a:xfrm>
          <a:off x="2673350" y="60947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34</xdr:row>
      <xdr:rowOff>161925</xdr:rowOff>
    </xdr:from>
    <xdr:to>
      <xdr:col>10</xdr:col>
      <xdr:colOff>114300</xdr:colOff>
      <xdr:row>34</xdr:row>
      <xdr:rowOff>162560</xdr:rowOff>
    </xdr:to>
    <xdr:cxnSp macro="">
      <xdr:nvCxnSpPr>
        <xdr:cNvPr id="68" name="直線コネクタ 67"/>
        <xdr:cNvCxnSpPr/>
      </xdr:nvCxnSpPr>
      <xdr:spPr>
        <a:xfrm flipV="1">
          <a:off x="1118870" y="5991225"/>
          <a:ext cx="90043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166370</xdr:rowOff>
    </xdr:from>
    <xdr:to>
      <xdr:col>10</xdr:col>
      <xdr:colOff>165100</xdr:colOff>
      <xdr:row>35</xdr:row>
      <xdr:rowOff>96520</xdr:rowOff>
    </xdr:to>
    <xdr:sp macro="" textlink="">
      <xdr:nvSpPr>
        <xdr:cNvPr id="69" name="フローチャート: 判断 68"/>
        <xdr:cNvSpPr/>
      </xdr:nvSpPr>
      <xdr:spPr>
        <a:xfrm>
          <a:off x="1968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87630</xdr:rowOff>
    </xdr:from>
    <xdr:ext cx="465455" cy="254000"/>
    <xdr:sp macro="" textlink="">
      <xdr:nvSpPr>
        <xdr:cNvPr id="70" name="テキスト ボックス 69"/>
        <xdr:cNvSpPr txBox="1"/>
      </xdr:nvSpPr>
      <xdr:spPr>
        <a:xfrm>
          <a:off x="1784350" y="608838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78740</xdr:rowOff>
    </xdr:from>
    <xdr:ext cx="465455" cy="259080"/>
    <xdr:sp macro="" textlink="">
      <xdr:nvSpPr>
        <xdr:cNvPr id="72" name="テキスト ボックス 71"/>
        <xdr:cNvSpPr txBox="1"/>
      </xdr:nvSpPr>
      <xdr:spPr>
        <a:xfrm>
          <a:off x="895350" y="60794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3" name="テキスト ボックス 72"/>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166370</xdr:colOff>
      <xdr:row>41</xdr:row>
      <xdr:rowOff>80010</xdr:rowOff>
    </xdr:from>
    <xdr:ext cx="758190" cy="259080"/>
    <xdr:sp macro="" textlink="">
      <xdr:nvSpPr>
        <xdr:cNvPr id="74" name="テキスト ボックス 73"/>
        <xdr:cNvSpPr txBox="1"/>
      </xdr:nvSpPr>
      <xdr:spPr>
        <a:xfrm>
          <a:off x="359537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5" name="テキスト ボックス 74"/>
        <xdr:cNvSpPr txBox="1"/>
      </xdr:nvSpPr>
      <xdr:spPr>
        <a:xfrm>
          <a:off x="2717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166370</xdr:colOff>
      <xdr:row>41</xdr:row>
      <xdr:rowOff>80010</xdr:rowOff>
    </xdr:from>
    <xdr:ext cx="758190" cy="259080"/>
    <xdr:sp macro="" textlink="">
      <xdr:nvSpPr>
        <xdr:cNvPr id="77" name="テキスト ボックス 76"/>
        <xdr:cNvSpPr txBox="1"/>
      </xdr:nvSpPr>
      <xdr:spPr>
        <a:xfrm>
          <a:off x="92837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148590</xdr:rowOff>
    </xdr:from>
    <xdr:to>
      <xdr:col>24</xdr:col>
      <xdr:colOff>114300</xdr:colOff>
      <xdr:row>35</xdr:row>
      <xdr:rowOff>78740</xdr:rowOff>
    </xdr:to>
    <xdr:sp macro="" textlink="">
      <xdr:nvSpPr>
        <xdr:cNvPr id="78" name="楕円 77"/>
        <xdr:cNvSpPr/>
      </xdr:nvSpPr>
      <xdr:spPr>
        <a:xfrm>
          <a:off x="45847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0</xdr:rowOff>
    </xdr:from>
    <xdr:ext cx="469900" cy="259080"/>
    <xdr:sp macro="" textlink="">
      <xdr:nvSpPr>
        <xdr:cNvPr id="79" name="議会費該当値テキスト"/>
        <xdr:cNvSpPr txBox="1"/>
      </xdr:nvSpPr>
      <xdr:spPr>
        <a:xfrm>
          <a:off x="4686300" y="5829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116205</xdr:rowOff>
    </xdr:from>
    <xdr:to>
      <xdr:col>20</xdr:col>
      <xdr:colOff>38100</xdr:colOff>
      <xdr:row>35</xdr:row>
      <xdr:rowOff>46355</xdr:rowOff>
    </xdr:to>
    <xdr:sp macro="" textlink="">
      <xdr:nvSpPr>
        <xdr:cNvPr id="80" name="楕円 79"/>
        <xdr:cNvSpPr/>
      </xdr:nvSpPr>
      <xdr:spPr>
        <a:xfrm>
          <a:off x="37465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63500</xdr:rowOff>
    </xdr:from>
    <xdr:ext cx="465455" cy="254000"/>
    <xdr:sp macro="" textlink="">
      <xdr:nvSpPr>
        <xdr:cNvPr id="81" name="テキスト ボックス 80"/>
        <xdr:cNvSpPr txBox="1"/>
      </xdr:nvSpPr>
      <xdr:spPr>
        <a:xfrm>
          <a:off x="3562350" y="572135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97790</xdr:rowOff>
    </xdr:from>
    <xdr:to>
      <xdr:col>15</xdr:col>
      <xdr:colOff>101600</xdr:colOff>
      <xdr:row>35</xdr:row>
      <xdr:rowOff>27940</xdr:rowOff>
    </xdr:to>
    <xdr:sp macro="" textlink="">
      <xdr:nvSpPr>
        <xdr:cNvPr id="82" name="楕円 81"/>
        <xdr:cNvSpPr/>
      </xdr:nvSpPr>
      <xdr:spPr>
        <a:xfrm>
          <a:off x="2857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44450</xdr:rowOff>
    </xdr:from>
    <xdr:ext cx="464820" cy="259080"/>
    <xdr:sp macro="" textlink="">
      <xdr:nvSpPr>
        <xdr:cNvPr id="83" name="テキスト ボックス 82"/>
        <xdr:cNvSpPr txBox="1"/>
      </xdr:nvSpPr>
      <xdr:spPr>
        <a:xfrm>
          <a:off x="2673350" y="57023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111125</xdr:rowOff>
    </xdr:from>
    <xdr:to>
      <xdr:col>10</xdr:col>
      <xdr:colOff>165100</xdr:colOff>
      <xdr:row>35</xdr:row>
      <xdr:rowOff>41275</xdr:rowOff>
    </xdr:to>
    <xdr:sp macro="" textlink="">
      <xdr:nvSpPr>
        <xdr:cNvPr id="84" name="楕円 83"/>
        <xdr:cNvSpPr/>
      </xdr:nvSpPr>
      <xdr:spPr>
        <a:xfrm>
          <a:off x="1968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57785</xdr:rowOff>
    </xdr:from>
    <xdr:ext cx="465455" cy="259080"/>
    <xdr:sp macro="" textlink="">
      <xdr:nvSpPr>
        <xdr:cNvPr id="85" name="テキスト ボックス 84"/>
        <xdr:cNvSpPr txBox="1"/>
      </xdr:nvSpPr>
      <xdr:spPr>
        <a:xfrm>
          <a:off x="1784350" y="57156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86" name="楕円 85"/>
        <xdr:cNvSpPr/>
      </xdr:nvSpPr>
      <xdr:spPr>
        <a:xfrm>
          <a:off x="1079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58420</xdr:rowOff>
    </xdr:from>
    <xdr:ext cx="465455" cy="259080"/>
    <xdr:sp macro="" textlink="">
      <xdr:nvSpPr>
        <xdr:cNvPr id="87" name="テキスト ボックス 86"/>
        <xdr:cNvSpPr txBox="1"/>
      </xdr:nvSpPr>
      <xdr:spPr>
        <a:xfrm>
          <a:off x="895350" y="57162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151,432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6" name="テキスト ボックス 95"/>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840" cy="254000"/>
    <xdr:sp macro="" textlink="">
      <xdr:nvSpPr>
        <xdr:cNvPr id="99" name="テキスト ボックス 98"/>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185" cy="254000"/>
    <xdr:sp macro="" textlink="">
      <xdr:nvSpPr>
        <xdr:cNvPr id="101" name="テキスト ボックス 100"/>
        <xdr:cNvSpPr txBox="1"/>
      </xdr:nvSpPr>
      <xdr:spPr>
        <a:xfrm>
          <a:off x="166370" y="94843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185" cy="254000"/>
    <xdr:sp macro="" textlink="">
      <xdr:nvSpPr>
        <xdr:cNvPr id="103" name="テキスト ボックス 102"/>
        <xdr:cNvSpPr txBox="1"/>
      </xdr:nvSpPr>
      <xdr:spPr>
        <a:xfrm>
          <a:off x="166370" y="90271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185" cy="254000"/>
    <xdr:sp macro="" textlink="">
      <xdr:nvSpPr>
        <xdr:cNvPr id="105" name="テキスト ボックス 104"/>
        <xdr:cNvSpPr txBox="1"/>
      </xdr:nvSpPr>
      <xdr:spPr>
        <a:xfrm>
          <a:off x="166370" y="85699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000"/>
    <xdr:sp macro="" textlink="">
      <xdr:nvSpPr>
        <xdr:cNvPr id="107" name="テキスト ボックス 106"/>
        <xdr:cNvSpPr txBox="1"/>
      </xdr:nvSpPr>
      <xdr:spPr>
        <a:xfrm>
          <a:off x="166370" y="8112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109220</xdr:rowOff>
    </xdr:from>
    <xdr:to>
      <xdr:col>24</xdr:col>
      <xdr:colOff>62865</xdr:colOff>
      <xdr:row>55</xdr:row>
      <xdr:rowOff>70485</xdr:rowOff>
    </xdr:to>
    <xdr:cxnSp macro="">
      <xdr:nvCxnSpPr>
        <xdr:cNvPr id="109" name="直線コネクタ 108"/>
        <xdr:cNvCxnSpPr/>
      </xdr:nvCxnSpPr>
      <xdr:spPr>
        <a:xfrm flipV="1">
          <a:off x="4633595" y="9024620"/>
          <a:ext cx="1270" cy="475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74930</xdr:rowOff>
    </xdr:from>
    <xdr:ext cx="598805" cy="254000"/>
    <xdr:sp macro="" textlink="">
      <xdr:nvSpPr>
        <xdr:cNvPr id="110" name="総務費最小値テキスト"/>
        <xdr:cNvSpPr txBox="1"/>
      </xdr:nvSpPr>
      <xdr:spPr>
        <a:xfrm>
          <a:off x="4686300" y="95046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127,628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70485</xdr:rowOff>
    </xdr:from>
    <xdr:to>
      <xdr:col>24</xdr:col>
      <xdr:colOff>152400</xdr:colOff>
      <xdr:row>55</xdr:row>
      <xdr:rowOff>70485</xdr:rowOff>
    </xdr:to>
    <xdr:cxnSp macro="">
      <xdr:nvCxnSpPr>
        <xdr:cNvPr id="111" name="直線コネクタ 110"/>
        <xdr:cNvCxnSpPr/>
      </xdr:nvCxnSpPr>
      <xdr:spPr>
        <a:xfrm>
          <a:off x="4546600" y="950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55245</xdr:rowOff>
    </xdr:from>
    <xdr:ext cx="598805" cy="254000"/>
    <xdr:sp macro="" textlink="">
      <xdr:nvSpPr>
        <xdr:cNvPr id="112" name="総務費最大値テキスト"/>
        <xdr:cNvSpPr txBox="1"/>
      </xdr:nvSpPr>
      <xdr:spPr>
        <a:xfrm>
          <a:off x="4686300" y="87991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231,811</a:t>
          </a:r>
          <a:endParaRPr kumimoji="1" lang="ja-JP" altLang="en-US" sz="1000" b="1">
            <a:latin typeface="ＭＳ Ｐゴシック"/>
          </a:endParaRPr>
        </a:p>
      </xdr:txBody>
    </xdr:sp>
    <xdr:clientData/>
  </xdr:oneCellAnchor>
  <xdr:twoCellAnchor>
    <xdr:from>
      <xdr:col>23</xdr:col>
      <xdr:colOff>165100</xdr:colOff>
      <xdr:row>52</xdr:row>
      <xdr:rowOff>109220</xdr:rowOff>
    </xdr:from>
    <xdr:to>
      <xdr:col>24</xdr:col>
      <xdr:colOff>152400</xdr:colOff>
      <xdr:row>52</xdr:row>
      <xdr:rowOff>109220</xdr:rowOff>
    </xdr:to>
    <xdr:cxnSp macro="">
      <xdr:nvCxnSpPr>
        <xdr:cNvPr id="113" name="直線コネクタ 112"/>
        <xdr:cNvCxnSpPr/>
      </xdr:nvCxnSpPr>
      <xdr:spPr>
        <a:xfrm>
          <a:off x="4546600" y="902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54</xdr:row>
      <xdr:rowOff>165100</xdr:rowOff>
    </xdr:from>
    <xdr:to>
      <xdr:col>24</xdr:col>
      <xdr:colOff>63500</xdr:colOff>
      <xdr:row>57</xdr:row>
      <xdr:rowOff>153670</xdr:rowOff>
    </xdr:to>
    <xdr:cxnSp macro="">
      <xdr:nvCxnSpPr>
        <xdr:cNvPr id="114" name="直線コネクタ 113"/>
        <xdr:cNvCxnSpPr/>
      </xdr:nvCxnSpPr>
      <xdr:spPr>
        <a:xfrm flipV="1">
          <a:off x="3785870" y="9423400"/>
          <a:ext cx="849630" cy="502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81280</xdr:rowOff>
    </xdr:from>
    <xdr:ext cx="598805" cy="259080"/>
    <xdr:sp macro="" textlink="">
      <xdr:nvSpPr>
        <xdr:cNvPr id="115" name="総務費平均値テキスト"/>
        <xdr:cNvSpPr txBox="1"/>
      </xdr:nvSpPr>
      <xdr:spPr>
        <a:xfrm>
          <a:off x="4686300" y="91681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58420</xdr:rowOff>
    </xdr:from>
    <xdr:to>
      <xdr:col>24</xdr:col>
      <xdr:colOff>114300</xdr:colOff>
      <xdr:row>54</xdr:row>
      <xdr:rowOff>160020</xdr:rowOff>
    </xdr:to>
    <xdr:sp macro="" textlink="">
      <xdr:nvSpPr>
        <xdr:cNvPr id="116" name="フローチャート: 判断 115"/>
        <xdr:cNvSpPr/>
      </xdr:nvSpPr>
      <xdr:spPr>
        <a:xfrm>
          <a:off x="4584700" y="931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153670</xdr:rowOff>
    </xdr:from>
    <xdr:to>
      <xdr:col>19</xdr:col>
      <xdr:colOff>166370</xdr:colOff>
      <xdr:row>57</xdr:row>
      <xdr:rowOff>167640</xdr:rowOff>
    </xdr:to>
    <xdr:cxnSp macro="">
      <xdr:nvCxnSpPr>
        <xdr:cNvPr id="117" name="直線コネクタ 116"/>
        <xdr:cNvCxnSpPr/>
      </xdr:nvCxnSpPr>
      <xdr:spPr>
        <a:xfrm flipV="1">
          <a:off x="2908300" y="9926320"/>
          <a:ext cx="87757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27940</xdr:rowOff>
    </xdr:from>
    <xdr:to>
      <xdr:col>20</xdr:col>
      <xdr:colOff>38100</xdr:colOff>
      <xdr:row>57</xdr:row>
      <xdr:rowOff>129540</xdr:rowOff>
    </xdr:to>
    <xdr:sp macro="" textlink="">
      <xdr:nvSpPr>
        <xdr:cNvPr id="118" name="フローチャート: 判断 117"/>
        <xdr:cNvSpPr/>
      </xdr:nvSpPr>
      <xdr:spPr>
        <a:xfrm>
          <a:off x="37465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146050</xdr:rowOff>
    </xdr:from>
    <xdr:ext cx="530225" cy="254000"/>
    <xdr:sp macro="" textlink="">
      <xdr:nvSpPr>
        <xdr:cNvPr id="119" name="テキスト ボックス 118"/>
        <xdr:cNvSpPr txBox="1"/>
      </xdr:nvSpPr>
      <xdr:spPr>
        <a:xfrm>
          <a:off x="3529965" y="957580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166370</xdr:rowOff>
    </xdr:from>
    <xdr:to>
      <xdr:col>15</xdr:col>
      <xdr:colOff>50800</xdr:colOff>
      <xdr:row>57</xdr:row>
      <xdr:rowOff>167640</xdr:rowOff>
    </xdr:to>
    <xdr:cxnSp macro="">
      <xdr:nvCxnSpPr>
        <xdr:cNvPr id="120" name="直線コネクタ 119"/>
        <xdr:cNvCxnSpPr/>
      </xdr:nvCxnSpPr>
      <xdr:spPr>
        <a:xfrm>
          <a:off x="2019300" y="99390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46990</xdr:rowOff>
    </xdr:from>
    <xdr:to>
      <xdr:col>15</xdr:col>
      <xdr:colOff>101600</xdr:colOff>
      <xdr:row>57</xdr:row>
      <xdr:rowOff>148590</xdr:rowOff>
    </xdr:to>
    <xdr:sp macro="" textlink="">
      <xdr:nvSpPr>
        <xdr:cNvPr id="121" name="フローチャート: 判断 120"/>
        <xdr:cNvSpPr/>
      </xdr:nvSpPr>
      <xdr:spPr>
        <a:xfrm>
          <a:off x="2857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165100</xdr:rowOff>
    </xdr:from>
    <xdr:ext cx="529590" cy="259080"/>
    <xdr:sp macro="" textlink="">
      <xdr:nvSpPr>
        <xdr:cNvPr id="122" name="テキスト ボックス 121"/>
        <xdr:cNvSpPr txBox="1"/>
      </xdr:nvSpPr>
      <xdr:spPr>
        <a:xfrm>
          <a:off x="2640965" y="95948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57</xdr:row>
      <xdr:rowOff>158115</xdr:rowOff>
    </xdr:from>
    <xdr:to>
      <xdr:col>10</xdr:col>
      <xdr:colOff>114300</xdr:colOff>
      <xdr:row>57</xdr:row>
      <xdr:rowOff>166370</xdr:rowOff>
    </xdr:to>
    <xdr:cxnSp macro="">
      <xdr:nvCxnSpPr>
        <xdr:cNvPr id="123" name="直線コネクタ 122"/>
        <xdr:cNvCxnSpPr/>
      </xdr:nvCxnSpPr>
      <xdr:spPr>
        <a:xfrm>
          <a:off x="1118870" y="9930765"/>
          <a:ext cx="90043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38100</xdr:rowOff>
    </xdr:from>
    <xdr:to>
      <xdr:col>10</xdr:col>
      <xdr:colOff>165100</xdr:colOff>
      <xdr:row>57</xdr:row>
      <xdr:rowOff>139700</xdr:rowOff>
    </xdr:to>
    <xdr:sp macro="" textlink="">
      <xdr:nvSpPr>
        <xdr:cNvPr id="124" name="フローチャート: 判断 123"/>
        <xdr:cNvSpPr/>
      </xdr:nvSpPr>
      <xdr:spPr>
        <a:xfrm>
          <a:off x="1968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156210</xdr:rowOff>
    </xdr:from>
    <xdr:ext cx="529590" cy="254000"/>
    <xdr:sp macro="" textlink="">
      <xdr:nvSpPr>
        <xdr:cNvPr id="125" name="テキスト ボックス 124"/>
        <xdr:cNvSpPr txBox="1"/>
      </xdr:nvSpPr>
      <xdr:spPr>
        <a:xfrm>
          <a:off x="1751965" y="9585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42545</xdr:rowOff>
    </xdr:from>
    <xdr:to>
      <xdr:col>6</xdr:col>
      <xdr:colOff>38100</xdr:colOff>
      <xdr:row>57</xdr:row>
      <xdr:rowOff>144145</xdr:rowOff>
    </xdr:to>
    <xdr:sp macro="" textlink="">
      <xdr:nvSpPr>
        <xdr:cNvPr id="126" name="フローチャート: 判断 125"/>
        <xdr:cNvSpPr/>
      </xdr:nvSpPr>
      <xdr:spPr>
        <a:xfrm>
          <a:off x="1079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160655</xdr:rowOff>
    </xdr:from>
    <xdr:ext cx="530225" cy="259080"/>
    <xdr:sp macro="" textlink="">
      <xdr:nvSpPr>
        <xdr:cNvPr id="127" name="テキスト ボックス 126"/>
        <xdr:cNvSpPr txBox="1"/>
      </xdr:nvSpPr>
      <xdr:spPr>
        <a:xfrm>
          <a:off x="862965" y="9590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28" name="テキスト ボックス 127"/>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166370</xdr:colOff>
      <xdr:row>61</xdr:row>
      <xdr:rowOff>80010</xdr:rowOff>
    </xdr:from>
    <xdr:ext cx="758190" cy="259080"/>
    <xdr:sp macro="" textlink="">
      <xdr:nvSpPr>
        <xdr:cNvPr id="129" name="テキスト ボックス 128"/>
        <xdr:cNvSpPr txBox="1"/>
      </xdr:nvSpPr>
      <xdr:spPr>
        <a:xfrm>
          <a:off x="359537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0" name="テキスト ボックス 129"/>
        <xdr:cNvSpPr txBox="1"/>
      </xdr:nvSpPr>
      <xdr:spPr>
        <a:xfrm>
          <a:off x="2717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166370</xdr:colOff>
      <xdr:row>61</xdr:row>
      <xdr:rowOff>80010</xdr:rowOff>
    </xdr:from>
    <xdr:ext cx="758190" cy="259080"/>
    <xdr:sp macro="" textlink="">
      <xdr:nvSpPr>
        <xdr:cNvPr id="132" name="テキスト ボックス 131"/>
        <xdr:cNvSpPr txBox="1"/>
      </xdr:nvSpPr>
      <xdr:spPr>
        <a:xfrm>
          <a:off x="92837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114300</xdr:rowOff>
    </xdr:from>
    <xdr:to>
      <xdr:col>24</xdr:col>
      <xdr:colOff>114300</xdr:colOff>
      <xdr:row>55</xdr:row>
      <xdr:rowOff>44450</xdr:rowOff>
    </xdr:to>
    <xdr:sp macro="" textlink="">
      <xdr:nvSpPr>
        <xdr:cNvPr id="133" name="楕円 132"/>
        <xdr:cNvSpPr/>
      </xdr:nvSpPr>
      <xdr:spPr>
        <a:xfrm>
          <a:off x="45847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36830</xdr:rowOff>
    </xdr:from>
    <xdr:ext cx="598805" cy="259080"/>
    <xdr:sp macro="" textlink="">
      <xdr:nvSpPr>
        <xdr:cNvPr id="134" name="総務費該当値テキスト"/>
        <xdr:cNvSpPr txBox="1"/>
      </xdr:nvSpPr>
      <xdr:spPr>
        <a:xfrm>
          <a:off x="4686300" y="929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144,443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102870</xdr:rowOff>
    </xdr:from>
    <xdr:to>
      <xdr:col>20</xdr:col>
      <xdr:colOff>38100</xdr:colOff>
      <xdr:row>58</xdr:row>
      <xdr:rowOff>33020</xdr:rowOff>
    </xdr:to>
    <xdr:sp macro="" textlink="">
      <xdr:nvSpPr>
        <xdr:cNvPr id="135" name="楕円 134"/>
        <xdr:cNvSpPr/>
      </xdr:nvSpPr>
      <xdr:spPr>
        <a:xfrm>
          <a:off x="3746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24130</xdr:rowOff>
    </xdr:from>
    <xdr:ext cx="530225" cy="259080"/>
    <xdr:sp macro="" textlink="">
      <xdr:nvSpPr>
        <xdr:cNvPr id="136" name="テキスト ボックス 135"/>
        <xdr:cNvSpPr txBox="1"/>
      </xdr:nvSpPr>
      <xdr:spPr>
        <a:xfrm>
          <a:off x="3529965" y="9968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116840</xdr:rowOff>
    </xdr:from>
    <xdr:to>
      <xdr:col>15</xdr:col>
      <xdr:colOff>101600</xdr:colOff>
      <xdr:row>58</xdr:row>
      <xdr:rowOff>46990</xdr:rowOff>
    </xdr:to>
    <xdr:sp macro="" textlink="">
      <xdr:nvSpPr>
        <xdr:cNvPr id="137" name="楕円 136"/>
        <xdr:cNvSpPr/>
      </xdr:nvSpPr>
      <xdr:spPr>
        <a:xfrm>
          <a:off x="2857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38100</xdr:rowOff>
    </xdr:from>
    <xdr:ext cx="529590" cy="259080"/>
    <xdr:sp macro="" textlink="">
      <xdr:nvSpPr>
        <xdr:cNvPr id="138" name="テキスト ボックス 137"/>
        <xdr:cNvSpPr txBox="1"/>
      </xdr:nvSpPr>
      <xdr:spPr>
        <a:xfrm>
          <a:off x="2640965" y="9982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115570</xdr:rowOff>
    </xdr:from>
    <xdr:to>
      <xdr:col>10</xdr:col>
      <xdr:colOff>165100</xdr:colOff>
      <xdr:row>58</xdr:row>
      <xdr:rowOff>45720</xdr:rowOff>
    </xdr:to>
    <xdr:sp macro="" textlink="">
      <xdr:nvSpPr>
        <xdr:cNvPr id="139" name="楕円 138"/>
        <xdr:cNvSpPr/>
      </xdr:nvSpPr>
      <xdr:spPr>
        <a:xfrm>
          <a:off x="1968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36830</xdr:rowOff>
    </xdr:from>
    <xdr:ext cx="529590" cy="259080"/>
    <xdr:sp macro="" textlink="">
      <xdr:nvSpPr>
        <xdr:cNvPr id="140" name="テキスト ボックス 139"/>
        <xdr:cNvSpPr txBox="1"/>
      </xdr:nvSpPr>
      <xdr:spPr>
        <a:xfrm>
          <a:off x="1751965" y="9980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107315</xdr:rowOff>
    </xdr:from>
    <xdr:to>
      <xdr:col>6</xdr:col>
      <xdr:colOff>38100</xdr:colOff>
      <xdr:row>58</xdr:row>
      <xdr:rowOff>37465</xdr:rowOff>
    </xdr:to>
    <xdr:sp macro="" textlink="">
      <xdr:nvSpPr>
        <xdr:cNvPr id="141" name="楕円 140"/>
        <xdr:cNvSpPr/>
      </xdr:nvSpPr>
      <xdr:spPr>
        <a:xfrm>
          <a:off x="1079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29210</xdr:rowOff>
    </xdr:from>
    <xdr:ext cx="530225" cy="254000"/>
    <xdr:sp macro="" textlink="">
      <xdr:nvSpPr>
        <xdr:cNvPr id="142" name="テキスト ボックス 141"/>
        <xdr:cNvSpPr txBox="1"/>
      </xdr:nvSpPr>
      <xdr:spPr>
        <a:xfrm>
          <a:off x="862965" y="997331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209,539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1" name="テキスト ボックス 150"/>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000"/>
    <xdr:sp macro="" textlink="">
      <xdr:nvSpPr>
        <xdr:cNvPr id="153" name="テキスト ボックス 152"/>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5" name="テキスト ボックス 154"/>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185" cy="254000"/>
    <xdr:sp macro="" textlink="">
      <xdr:nvSpPr>
        <xdr:cNvPr id="157" name="テキスト ボックス 156"/>
        <xdr:cNvSpPr txBox="1"/>
      </xdr:nvSpPr>
      <xdr:spPr>
        <a:xfrm>
          <a:off x="166370" y="13174345"/>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185" cy="259080"/>
    <xdr:sp macro="" textlink="">
      <xdr:nvSpPr>
        <xdr:cNvPr id="159" name="テキスト ボックス 158"/>
        <xdr:cNvSpPr txBox="1"/>
      </xdr:nvSpPr>
      <xdr:spPr>
        <a:xfrm>
          <a:off x="166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185" cy="254000"/>
    <xdr:sp macro="" textlink="">
      <xdr:nvSpPr>
        <xdr:cNvPr id="161" name="テキスト ボックス 160"/>
        <xdr:cNvSpPr txBox="1"/>
      </xdr:nvSpPr>
      <xdr:spPr>
        <a:xfrm>
          <a:off x="166370" y="1252220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185" cy="258445"/>
    <xdr:sp macro="" textlink="">
      <xdr:nvSpPr>
        <xdr:cNvPr id="163" name="テキスト ボックス 162"/>
        <xdr:cNvSpPr txBox="1"/>
      </xdr:nvSpPr>
      <xdr:spPr>
        <a:xfrm>
          <a:off x="166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185" cy="259080"/>
    <xdr:sp macro="" textlink="">
      <xdr:nvSpPr>
        <xdr:cNvPr id="165" name="テキスト ボックス 164"/>
        <xdr:cNvSpPr txBox="1"/>
      </xdr:nvSpPr>
      <xdr:spPr>
        <a:xfrm>
          <a:off x="166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000"/>
    <xdr:sp macro="" textlink="">
      <xdr:nvSpPr>
        <xdr:cNvPr id="167" name="テキスト ボックス 166"/>
        <xdr:cNvSpPr txBox="1"/>
      </xdr:nvSpPr>
      <xdr:spPr>
        <a:xfrm>
          <a:off x="166370" y="11541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113665</xdr:rowOff>
    </xdr:from>
    <xdr:to>
      <xdr:col>24</xdr:col>
      <xdr:colOff>62865</xdr:colOff>
      <xdr:row>78</xdr:row>
      <xdr:rowOff>66040</xdr:rowOff>
    </xdr:to>
    <xdr:cxnSp macro="">
      <xdr:nvCxnSpPr>
        <xdr:cNvPr id="169" name="直線コネクタ 168"/>
        <xdr:cNvCxnSpPr/>
      </xdr:nvCxnSpPr>
      <xdr:spPr>
        <a:xfrm flipV="1">
          <a:off x="4633595" y="12115165"/>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69850</xdr:rowOff>
    </xdr:from>
    <xdr:ext cx="598805" cy="259080"/>
    <xdr:sp macro="" textlink="">
      <xdr:nvSpPr>
        <xdr:cNvPr id="170" name="民生費最小値テキスト"/>
        <xdr:cNvSpPr txBox="1"/>
      </xdr:nvSpPr>
      <xdr:spPr>
        <a:xfrm>
          <a:off x="4686300" y="13442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108,764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66040</xdr:rowOff>
    </xdr:from>
    <xdr:to>
      <xdr:col>24</xdr:col>
      <xdr:colOff>152400</xdr:colOff>
      <xdr:row>78</xdr:row>
      <xdr:rowOff>66040</xdr:rowOff>
    </xdr:to>
    <xdr:cxnSp macro="">
      <xdr:nvCxnSpPr>
        <xdr:cNvPr id="171" name="直線コネクタ 170"/>
        <xdr:cNvCxnSpPr/>
      </xdr:nvCxnSpPr>
      <xdr:spPr>
        <a:xfrm>
          <a:off x="4546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60325</xdr:rowOff>
    </xdr:from>
    <xdr:ext cx="598805" cy="259080"/>
    <xdr:sp macro="" textlink="">
      <xdr:nvSpPr>
        <xdr:cNvPr id="172" name="民生費最大値テキスト"/>
        <xdr:cNvSpPr txBox="1"/>
      </xdr:nvSpPr>
      <xdr:spPr>
        <a:xfrm>
          <a:off x="4686300" y="11890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230,391</a:t>
          </a:r>
          <a:endParaRPr kumimoji="1" lang="ja-JP" altLang="en-US" sz="1000" b="1">
            <a:latin typeface="ＭＳ Ｐゴシック"/>
          </a:endParaRPr>
        </a:p>
      </xdr:txBody>
    </xdr:sp>
    <xdr:clientData/>
  </xdr:oneCellAnchor>
  <xdr:twoCellAnchor>
    <xdr:from>
      <xdr:col>23</xdr:col>
      <xdr:colOff>165100</xdr:colOff>
      <xdr:row>70</xdr:row>
      <xdr:rowOff>113665</xdr:rowOff>
    </xdr:from>
    <xdr:to>
      <xdr:col>24</xdr:col>
      <xdr:colOff>152400</xdr:colOff>
      <xdr:row>70</xdr:row>
      <xdr:rowOff>113665</xdr:rowOff>
    </xdr:to>
    <xdr:cxnSp macro="">
      <xdr:nvCxnSpPr>
        <xdr:cNvPr id="173" name="直線コネクタ 172"/>
        <xdr:cNvCxnSpPr/>
      </xdr:nvCxnSpPr>
      <xdr:spPr>
        <a:xfrm>
          <a:off x="4546600" y="1211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74</xdr:row>
      <xdr:rowOff>35560</xdr:rowOff>
    </xdr:from>
    <xdr:to>
      <xdr:col>24</xdr:col>
      <xdr:colOff>63500</xdr:colOff>
      <xdr:row>74</xdr:row>
      <xdr:rowOff>119380</xdr:rowOff>
    </xdr:to>
    <xdr:cxnSp macro="">
      <xdr:nvCxnSpPr>
        <xdr:cNvPr id="174" name="直線コネクタ 173"/>
        <xdr:cNvCxnSpPr/>
      </xdr:nvCxnSpPr>
      <xdr:spPr>
        <a:xfrm flipV="1">
          <a:off x="3785870" y="12722860"/>
          <a:ext cx="84963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116205</xdr:rowOff>
    </xdr:from>
    <xdr:ext cx="598805" cy="259080"/>
    <xdr:sp macro="" textlink="">
      <xdr:nvSpPr>
        <xdr:cNvPr id="175" name="民生費平均値テキスト"/>
        <xdr:cNvSpPr txBox="1"/>
      </xdr:nvSpPr>
      <xdr:spPr>
        <a:xfrm>
          <a:off x="4686300" y="12803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137795</xdr:rowOff>
    </xdr:from>
    <xdr:to>
      <xdr:col>24</xdr:col>
      <xdr:colOff>114300</xdr:colOff>
      <xdr:row>75</xdr:row>
      <xdr:rowOff>67945</xdr:rowOff>
    </xdr:to>
    <xdr:sp macro="" textlink="">
      <xdr:nvSpPr>
        <xdr:cNvPr id="176" name="フローチャート: 判断 175"/>
        <xdr:cNvSpPr/>
      </xdr:nvSpPr>
      <xdr:spPr>
        <a:xfrm>
          <a:off x="4584700" y="1282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119380</xdr:rowOff>
    </xdr:from>
    <xdr:to>
      <xdr:col>19</xdr:col>
      <xdr:colOff>166370</xdr:colOff>
      <xdr:row>75</xdr:row>
      <xdr:rowOff>4445</xdr:rowOff>
    </xdr:to>
    <xdr:cxnSp macro="">
      <xdr:nvCxnSpPr>
        <xdr:cNvPr id="177" name="直線コネクタ 176"/>
        <xdr:cNvCxnSpPr/>
      </xdr:nvCxnSpPr>
      <xdr:spPr>
        <a:xfrm flipV="1">
          <a:off x="2908300" y="12806680"/>
          <a:ext cx="87757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47625</xdr:rowOff>
    </xdr:from>
    <xdr:to>
      <xdr:col>20</xdr:col>
      <xdr:colOff>38100</xdr:colOff>
      <xdr:row>75</xdr:row>
      <xdr:rowOff>149225</xdr:rowOff>
    </xdr:to>
    <xdr:sp macro="" textlink="">
      <xdr:nvSpPr>
        <xdr:cNvPr id="178" name="フローチャート: 判断 177"/>
        <xdr:cNvSpPr/>
      </xdr:nvSpPr>
      <xdr:spPr>
        <a:xfrm>
          <a:off x="37465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140335</xdr:rowOff>
    </xdr:from>
    <xdr:ext cx="594360" cy="259080"/>
    <xdr:sp macro="" textlink="">
      <xdr:nvSpPr>
        <xdr:cNvPr id="179" name="テキスト ボックス 178"/>
        <xdr:cNvSpPr txBox="1"/>
      </xdr:nvSpPr>
      <xdr:spPr>
        <a:xfrm>
          <a:off x="3497580" y="129990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100330</xdr:rowOff>
    </xdr:from>
    <xdr:to>
      <xdr:col>15</xdr:col>
      <xdr:colOff>50800</xdr:colOff>
      <xdr:row>75</xdr:row>
      <xdr:rowOff>4445</xdr:rowOff>
    </xdr:to>
    <xdr:cxnSp macro="">
      <xdr:nvCxnSpPr>
        <xdr:cNvPr id="180" name="直線コネクタ 179"/>
        <xdr:cNvCxnSpPr/>
      </xdr:nvCxnSpPr>
      <xdr:spPr>
        <a:xfrm>
          <a:off x="2019300" y="1278763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110490</xdr:rowOff>
    </xdr:from>
    <xdr:to>
      <xdr:col>15</xdr:col>
      <xdr:colOff>101600</xdr:colOff>
      <xdr:row>76</xdr:row>
      <xdr:rowOff>40640</xdr:rowOff>
    </xdr:to>
    <xdr:sp macro="" textlink="">
      <xdr:nvSpPr>
        <xdr:cNvPr id="181" name="フローチャート: 判断 180"/>
        <xdr:cNvSpPr/>
      </xdr:nvSpPr>
      <xdr:spPr>
        <a:xfrm>
          <a:off x="2857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31750</xdr:rowOff>
    </xdr:from>
    <xdr:ext cx="593725" cy="254000"/>
    <xdr:sp macro="" textlink="">
      <xdr:nvSpPr>
        <xdr:cNvPr id="182" name="テキスト ボックス 181"/>
        <xdr:cNvSpPr txBox="1"/>
      </xdr:nvSpPr>
      <xdr:spPr>
        <a:xfrm>
          <a:off x="2608580" y="130619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74</xdr:row>
      <xdr:rowOff>100330</xdr:rowOff>
    </xdr:from>
    <xdr:to>
      <xdr:col>10</xdr:col>
      <xdr:colOff>114300</xdr:colOff>
      <xdr:row>75</xdr:row>
      <xdr:rowOff>38100</xdr:rowOff>
    </xdr:to>
    <xdr:cxnSp macro="">
      <xdr:nvCxnSpPr>
        <xdr:cNvPr id="183" name="直線コネクタ 182"/>
        <xdr:cNvCxnSpPr/>
      </xdr:nvCxnSpPr>
      <xdr:spPr>
        <a:xfrm flipV="1">
          <a:off x="1118870" y="12787630"/>
          <a:ext cx="90043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114935</xdr:rowOff>
    </xdr:from>
    <xdr:to>
      <xdr:col>10</xdr:col>
      <xdr:colOff>165100</xdr:colOff>
      <xdr:row>76</xdr:row>
      <xdr:rowOff>45085</xdr:rowOff>
    </xdr:to>
    <xdr:sp macro="" textlink="">
      <xdr:nvSpPr>
        <xdr:cNvPr id="184" name="フローチャート: 判断 183"/>
        <xdr:cNvSpPr/>
      </xdr:nvSpPr>
      <xdr:spPr>
        <a:xfrm>
          <a:off x="1968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36195</xdr:rowOff>
    </xdr:from>
    <xdr:ext cx="593725" cy="259080"/>
    <xdr:sp macro="" textlink="">
      <xdr:nvSpPr>
        <xdr:cNvPr id="185" name="テキスト ボックス 184"/>
        <xdr:cNvSpPr txBox="1"/>
      </xdr:nvSpPr>
      <xdr:spPr>
        <a:xfrm>
          <a:off x="1719580" y="130663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149225</xdr:rowOff>
    </xdr:from>
    <xdr:to>
      <xdr:col>6</xdr:col>
      <xdr:colOff>38100</xdr:colOff>
      <xdr:row>76</xdr:row>
      <xdr:rowOff>79375</xdr:rowOff>
    </xdr:to>
    <xdr:sp macro="" textlink="">
      <xdr:nvSpPr>
        <xdr:cNvPr id="186" name="フローチャート: 判断 185"/>
        <xdr:cNvSpPr/>
      </xdr:nvSpPr>
      <xdr:spPr>
        <a:xfrm>
          <a:off x="1079500" y="1300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70485</xdr:rowOff>
    </xdr:from>
    <xdr:ext cx="594360" cy="259080"/>
    <xdr:sp macro="" textlink="">
      <xdr:nvSpPr>
        <xdr:cNvPr id="187" name="テキスト ボックス 186"/>
        <xdr:cNvSpPr txBox="1"/>
      </xdr:nvSpPr>
      <xdr:spPr>
        <a:xfrm>
          <a:off x="830580" y="131006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143,714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88" name="テキスト ボックス 187"/>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166370</xdr:colOff>
      <xdr:row>81</xdr:row>
      <xdr:rowOff>80010</xdr:rowOff>
    </xdr:from>
    <xdr:ext cx="758190" cy="259080"/>
    <xdr:sp macro="" textlink="">
      <xdr:nvSpPr>
        <xdr:cNvPr id="189" name="テキスト ボックス 188"/>
        <xdr:cNvSpPr txBox="1"/>
      </xdr:nvSpPr>
      <xdr:spPr>
        <a:xfrm>
          <a:off x="359537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0" name="テキスト ボックス 189"/>
        <xdr:cNvSpPr txBox="1"/>
      </xdr:nvSpPr>
      <xdr:spPr>
        <a:xfrm>
          <a:off x="2717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166370</xdr:colOff>
      <xdr:row>81</xdr:row>
      <xdr:rowOff>80010</xdr:rowOff>
    </xdr:from>
    <xdr:ext cx="758190" cy="259080"/>
    <xdr:sp macro="" textlink="">
      <xdr:nvSpPr>
        <xdr:cNvPr id="192" name="テキスト ボックス 191"/>
        <xdr:cNvSpPr txBox="1"/>
      </xdr:nvSpPr>
      <xdr:spPr>
        <a:xfrm>
          <a:off x="92837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156210</xdr:rowOff>
    </xdr:from>
    <xdr:to>
      <xdr:col>24</xdr:col>
      <xdr:colOff>114300</xdr:colOff>
      <xdr:row>74</xdr:row>
      <xdr:rowOff>86360</xdr:rowOff>
    </xdr:to>
    <xdr:sp macro="" textlink="">
      <xdr:nvSpPr>
        <xdr:cNvPr id="193" name="楕円 192"/>
        <xdr:cNvSpPr/>
      </xdr:nvSpPr>
      <xdr:spPr>
        <a:xfrm>
          <a:off x="45847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7620</xdr:rowOff>
    </xdr:from>
    <xdr:ext cx="598805" cy="254000"/>
    <xdr:sp macro="" textlink="">
      <xdr:nvSpPr>
        <xdr:cNvPr id="194" name="民生費該当値テキスト"/>
        <xdr:cNvSpPr txBox="1"/>
      </xdr:nvSpPr>
      <xdr:spPr>
        <a:xfrm>
          <a:off x="4686300" y="125234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174,584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68580</xdr:rowOff>
    </xdr:from>
    <xdr:to>
      <xdr:col>20</xdr:col>
      <xdr:colOff>38100</xdr:colOff>
      <xdr:row>74</xdr:row>
      <xdr:rowOff>170180</xdr:rowOff>
    </xdr:to>
    <xdr:sp macro="" textlink="">
      <xdr:nvSpPr>
        <xdr:cNvPr id="195" name="楕円 194"/>
        <xdr:cNvSpPr/>
      </xdr:nvSpPr>
      <xdr:spPr>
        <a:xfrm>
          <a:off x="37465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15240</xdr:rowOff>
    </xdr:from>
    <xdr:ext cx="594360" cy="259080"/>
    <xdr:sp macro="" textlink="">
      <xdr:nvSpPr>
        <xdr:cNvPr id="196" name="テキスト ボックス 195"/>
        <xdr:cNvSpPr txBox="1"/>
      </xdr:nvSpPr>
      <xdr:spPr>
        <a:xfrm>
          <a:off x="3497580" y="125310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125095</xdr:rowOff>
    </xdr:from>
    <xdr:to>
      <xdr:col>15</xdr:col>
      <xdr:colOff>101600</xdr:colOff>
      <xdr:row>75</xdr:row>
      <xdr:rowOff>55245</xdr:rowOff>
    </xdr:to>
    <xdr:sp macro="" textlink="">
      <xdr:nvSpPr>
        <xdr:cNvPr id="197" name="楕円 196"/>
        <xdr:cNvSpPr/>
      </xdr:nvSpPr>
      <xdr:spPr>
        <a:xfrm>
          <a:off x="2857500"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71755</xdr:rowOff>
    </xdr:from>
    <xdr:ext cx="593725" cy="259080"/>
    <xdr:sp macro="" textlink="">
      <xdr:nvSpPr>
        <xdr:cNvPr id="198" name="テキスト ボックス 197"/>
        <xdr:cNvSpPr txBox="1"/>
      </xdr:nvSpPr>
      <xdr:spPr>
        <a:xfrm>
          <a:off x="2608580" y="125876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49530</xdr:rowOff>
    </xdr:from>
    <xdr:to>
      <xdr:col>10</xdr:col>
      <xdr:colOff>165100</xdr:colOff>
      <xdr:row>74</xdr:row>
      <xdr:rowOff>151130</xdr:rowOff>
    </xdr:to>
    <xdr:sp macro="" textlink="">
      <xdr:nvSpPr>
        <xdr:cNvPr id="199" name="楕円 198"/>
        <xdr:cNvSpPr/>
      </xdr:nvSpPr>
      <xdr:spPr>
        <a:xfrm>
          <a:off x="19685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167640</xdr:rowOff>
    </xdr:from>
    <xdr:ext cx="593725" cy="254000"/>
    <xdr:sp macro="" textlink="">
      <xdr:nvSpPr>
        <xdr:cNvPr id="200" name="テキスト ボックス 199"/>
        <xdr:cNvSpPr txBox="1"/>
      </xdr:nvSpPr>
      <xdr:spPr>
        <a:xfrm>
          <a:off x="1719580" y="125120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158750</xdr:rowOff>
    </xdr:from>
    <xdr:to>
      <xdr:col>6</xdr:col>
      <xdr:colOff>38100</xdr:colOff>
      <xdr:row>75</xdr:row>
      <xdr:rowOff>88900</xdr:rowOff>
    </xdr:to>
    <xdr:sp macro="" textlink="">
      <xdr:nvSpPr>
        <xdr:cNvPr id="201" name="楕円 200"/>
        <xdr:cNvSpPr/>
      </xdr:nvSpPr>
      <xdr:spPr>
        <a:xfrm>
          <a:off x="1079500" y="128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105410</xdr:rowOff>
    </xdr:from>
    <xdr:ext cx="594360" cy="259080"/>
    <xdr:sp macro="" textlink="">
      <xdr:nvSpPr>
        <xdr:cNvPr id="202" name="テキスト ボックス 201"/>
        <xdr:cNvSpPr txBox="1"/>
      </xdr:nvSpPr>
      <xdr:spPr>
        <a:xfrm>
          <a:off x="830580" y="126212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1" name="テキスト ボックス 210"/>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3840" cy="259080"/>
    <xdr:sp macro="" textlink="">
      <xdr:nvSpPr>
        <xdr:cNvPr id="214" name="テキスト ボックス 213"/>
        <xdr:cNvSpPr txBox="1"/>
      </xdr:nvSpPr>
      <xdr:spPr>
        <a:xfrm>
          <a:off x="513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000"/>
    <xdr:sp macro="" textlink="">
      <xdr:nvSpPr>
        <xdr:cNvPr id="218" name="テキスト ボックス 217"/>
        <xdr:cNvSpPr txBox="1"/>
      </xdr:nvSpPr>
      <xdr:spPr>
        <a:xfrm>
          <a:off x="230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0" name="テキスト ボックス 219"/>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22" name="テキスト ボックス 221"/>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000"/>
    <xdr:sp macro="" textlink="">
      <xdr:nvSpPr>
        <xdr:cNvPr id="224" name="テキスト ボックス 223"/>
        <xdr:cNvSpPr txBox="1"/>
      </xdr:nvSpPr>
      <xdr:spPr>
        <a:xfrm>
          <a:off x="166370" y="14970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170180</xdr:rowOff>
    </xdr:from>
    <xdr:to>
      <xdr:col>24</xdr:col>
      <xdr:colOff>62865</xdr:colOff>
      <xdr:row>97</xdr:row>
      <xdr:rowOff>140335</xdr:rowOff>
    </xdr:to>
    <xdr:cxnSp macro="">
      <xdr:nvCxnSpPr>
        <xdr:cNvPr id="226" name="直線コネクタ 225"/>
        <xdr:cNvCxnSpPr/>
      </xdr:nvCxnSpPr>
      <xdr:spPr>
        <a:xfrm flipV="1">
          <a:off x="4633595" y="1542923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144145</xdr:rowOff>
    </xdr:from>
    <xdr:ext cx="534670" cy="254000"/>
    <xdr:sp macro="" textlink="">
      <xdr:nvSpPr>
        <xdr:cNvPr id="227" name="衛生費最小値テキスト"/>
        <xdr:cNvSpPr txBox="1"/>
      </xdr:nvSpPr>
      <xdr:spPr>
        <a:xfrm>
          <a:off x="4686300" y="167747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19,436</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140335</xdr:rowOff>
    </xdr:from>
    <xdr:to>
      <xdr:col>24</xdr:col>
      <xdr:colOff>152400</xdr:colOff>
      <xdr:row>97</xdr:row>
      <xdr:rowOff>140335</xdr:rowOff>
    </xdr:to>
    <xdr:cxnSp macro="">
      <xdr:nvCxnSpPr>
        <xdr:cNvPr id="228" name="直線コネクタ 227"/>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116840</xdr:rowOff>
    </xdr:from>
    <xdr:ext cx="598805" cy="259080"/>
    <xdr:sp macro="" textlink="">
      <xdr:nvSpPr>
        <xdr:cNvPr id="229" name="衛生費最大値テキスト"/>
        <xdr:cNvSpPr txBox="1"/>
      </xdr:nvSpPr>
      <xdr:spPr>
        <a:xfrm>
          <a:off x="4686300" y="1520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125,098</a:t>
          </a:r>
          <a:endParaRPr kumimoji="1" lang="ja-JP" altLang="en-US" sz="1000" b="1">
            <a:latin typeface="ＭＳ Ｐゴシック"/>
          </a:endParaRPr>
        </a:p>
      </xdr:txBody>
    </xdr:sp>
    <xdr:clientData/>
  </xdr:oneCellAnchor>
  <xdr:twoCellAnchor>
    <xdr:from>
      <xdr:col>23</xdr:col>
      <xdr:colOff>165100</xdr:colOff>
      <xdr:row>89</xdr:row>
      <xdr:rowOff>170180</xdr:rowOff>
    </xdr:from>
    <xdr:to>
      <xdr:col>24</xdr:col>
      <xdr:colOff>152400</xdr:colOff>
      <xdr:row>89</xdr:row>
      <xdr:rowOff>170180</xdr:rowOff>
    </xdr:to>
    <xdr:cxnSp macro="">
      <xdr:nvCxnSpPr>
        <xdr:cNvPr id="230" name="直線コネクタ 229"/>
        <xdr:cNvCxnSpPr/>
      </xdr:nvCxnSpPr>
      <xdr:spPr>
        <a:xfrm>
          <a:off x="45466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95</xdr:row>
      <xdr:rowOff>147320</xdr:rowOff>
    </xdr:from>
    <xdr:to>
      <xdr:col>24</xdr:col>
      <xdr:colOff>63500</xdr:colOff>
      <xdr:row>96</xdr:row>
      <xdr:rowOff>58420</xdr:rowOff>
    </xdr:to>
    <xdr:cxnSp macro="">
      <xdr:nvCxnSpPr>
        <xdr:cNvPr id="231" name="直線コネクタ 230"/>
        <xdr:cNvCxnSpPr/>
      </xdr:nvCxnSpPr>
      <xdr:spPr>
        <a:xfrm flipV="1">
          <a:off x="3785870" y="16435070"/>
          <a:ext cx="84963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33655</xdr:rowOff>
    </xdr:from>
    <xdr:ext cx="534670" cy="258445"/>
    <xdr:sp macro="" textlink="">
      <xdr:nvSpPr>
        <xdr:cNvPr id="232" name="衛生費平均値テキスト"/>
        <xdr:cNvSpPr txBox="1"/>
      </xdr:nvSpPr>
      <xdr:spPr>
        <a:xfrm>
          <a:off x="4686300" y="164928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55245</xdr:rowOff>
    </xdr:from>
    <xdr:to>
      <xdr:col>24</xdr:col>
      <xdr:colOff>114300</xdr:colOff>
      <xdr:row>96</xdr:row>
      <xdr:rowOff>156845</xdr:rowOff>
    </xdr:to>
    <xdr:sp macro="" textlink="">
      <xdr:nvSpPr>
        <xdr:cNvPr id="233" name="フローチャート: 判断 232"/>
        <xdr:cNvSpPr/>
      </xdr:nvSpPr>
      <xdr:spPr>
        <a:xfrm>
          <a:off x="4584700" y="1651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58420</xdr:rowOff>
    </xdr:from>
    <xdr:to>
      <xdr:col>19</xdr:col>
      <xdr:colOff>166370</xdr:colOff>
      <xdr:row>96</xdr:row>
      <xdr:rowOff>70485</xdr:rowOff>
    </xdr:to>
    <xdr:cxnSp macro="">
      <xdr:nvCxnSpPr>
        <xdr:cNvPr id="234" name="直線コネクタ 233"/>
        <xdr:cNvCxnSpPr/>
      </xdr:nvCxnSpPr>
      <xdr:spPr>
        <a:xfrm flipV="1">
          <a:off x="2908300" y="16517620"/>
          <a:ext cx="87757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95885</xdr:rowOff>
    </xdr:from>
    <xdr:to>
      <xdr:col>20</xdr:col>
      <xdr:colOff>38100</xdr:colOff>
      <xdr:row>97</xdr:row>
      <xdr:rowOff>26035</xdr:rowOff>
    </xdr:to>
    <xdr:sp macro="" textlink="">
      <xdr:nvSpPr>
        <xdr:cNvPr id="235" name="フローチャート: 判断 234"/>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17780</xdr:rowOff>
    </xdr:from>
    <xdr:ext cx="530225" cy="254000"/>
    <xdr:sp macro="" textlink="">
      <xdr:nvSpPr>
        <xdr:cNvPr id="236" name="テキスト ボックス 235"/>
        <xdr:cNvSpPr txBox="1"/>
      </xdr:nvSpPr>
      <xdr:spPr>
        <a:xfrm>
          <a:off x="3529965" y="1664843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56515</xdr:rowOff>
    </xdr:from>
    <xdr:to>
      <xdr:col>15</xdr:col>
      <xdr:colOff>50800</xdr:colOff>
      <xdr:row>96</xdr:row>
      <xdr:rowOff>70485</xdr:rowOff>
    </xdr:to>
    <xdr:cxnSp macro="">
      <xdr:nvCxnSpPr>
        <xdr:cNvPr id="237" name="直線コネクタ 236"/>
        <xdr:cNvCxnSpPr/>
      </xdr:nvCxnSpPr>
      <xdr:spPr>
        <a:xfrm>
          <a:off x="2019300" y="165157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109855</xdr:rowOff>
    </xdr:from>
    <xdr:to>
      <xdr:col>15</xdr:col>
      <xdr:colOff>101600</xdr:colOff>
      <xdr:row>97</xdr:row>
      <xdr:rowOff>40640</xdr:rowOff>
    </xdr:to>
    <xdr:sp macro="" textlink="">
      <xdr:nvSpPr>
        <xdr:cNvPr id="238" name="フローチャート: 判断 237"/>
        <xdr:cNvSpPr/>
      </xdr:nvSpPr>
      <xdr:spPr>
        <a:xfrm>
          <a:off x="2857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31750</xdr:rowOff>
    </xdr:from>
    <xdr:ext cx="529590" cy="254000"/>
    <xdr:sp macro="" textlink="">
      <xdr:nvSpPr>
        <xdr:cNvPr id="239" name="テキスト ボックス 238"/>
        <xdr:cNvSpPr txBox="1"/>
      </xdr:nvSpPr>
      <xdr:spPr>
        <a:xfrm>
          <a:off x="2640965" y="166624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96</xdr:row>
      <xdr:rowOff>56515</xdr:rowOff>
    </xdr:from>
    <xdr:to>
      <xdr:col>10</xdr:col>
      <xdr:colOff>114300</xdr:colOff>
      <xdr:row>96</xdr:row>
      <xdr:rowOff>60325</xdr:rowOff>
    </xdr:to>
    <xdr:cxnSp macro="">
      <xdr:nvCxnSpPr>
        <xdr:cNvPr id="240" name="直線コネクタ 239"/>
        <xdr:cNvCxnSpPr/>
      </xdr:nvCxnSpPr>
      <xdr:spPr>
        <a:xfrm flipV="1">
          <a:off x="1118870" y="16515715"/>
          <a:ext cx="90043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84455</xdr:rowOff>
    </xdr:from>
    <xdr:to>
      <xdr:col>10</xdr:col>
      <xdr:colOff>165100</xdr:colOff>
      <xdr:row>97</xdr:row>
      <xdr:rowOff>14605</xdr:rowOff>
    </xdr:to>
    <xdr:sp macro="" textlink="">
      <xdr:nvSpPr>
        <xdr:cNvPr id="241" name="フローチャート: 判断 240"/>
        <xdr:cNvSpPr/>
      </xdr:nvSpPr>
      <xdr:spPr>
        <a:xfrm>
          <a:off x="1968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6350</xdr:rowOff>
    </xdr:from>
    <xdr:ext cx="529590" cy="254000"/>
    <xdr:sp macro="" textlink="">
      <xdr:nvSpPr>
        <xdr:cNvPr id="242" name="テキスト ボックス 241"/>
        <xdr:cNvSpPr txBox="1"/>
      </xdr:nvSpPr>
      <xdr:spPr>
        <a:xfrm>
          <a:off x="1751965" y="16637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83185</xdr:rowOff>
    </xdr:from>
    <xdr:to>
      <xdr:col>6</xdr:col>
      <xdr:colOff>38100</xdr:colOff>
      <xdr:row>97</xdr:row>
      <xdr:rowOff>13335</xdr:rowOff>
    </xdr:to>
    <xdr:sp macro="" textlink="">
      <xdr:nvSpPr>
        <xdr:cNvPr id="243" name="フローチャート: 判断 242"/>
        <xdr:cNvSpPr/>
      </xdr:nvSpPr>
      <xdr:spPr>
        <a:xfrm>
          <a:off x="1079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4445</xdr:rowOff>
    </xdr:from>
    <xdr:ext cx="530225" cy="259080"/>
    <xdr:sp macro="" textlink="">
      <xdr:nvSpPr>
        <xdr:cNvPr id="244" name="テキスト ボックス 243"/>
        <xdr:cNvSpPr txBox="1"/>
      </xdr:nvSpPr>
      <xdr:spPr>
        <a:xfrm>
          <a:off x="862965" y="16635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45" name="テキスト ボックス 244"/>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166370</xdr:colOff>
      <xdr:row>101</xdr:row>
      <xdr:rowOff>80010</xdr:rowOff>
    </xdr:from>
    <xdr:ext cx="758190" cy="259080"/>
    <xdr:sp macro="" textlink="">
      <xdr:nvSpPr>
        <xdr:cNvPr id="246" name="テキスト ボックス 245"/>
        <xdr:cNvSpPr txBox="1"/>
      </xdr:nvSpPr>
      <xdr:spPr>
        <a:xfrm>
          <a:off x="359537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7" name="テキスト ボックス 246"/>
        <xdr:cNvSpPr txBox="1"/>
      </xdr:nvSpPr>
      <xdr:spPr>
        <a:xfrm>
          <a:off x="2717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166370</xdr:colOff>
      <xdr:row>101</xdr:row>
      <xdr:rowOff>80010</xdr:rowOff>
    </xdr:from>
    <xdr:ext cx="758190" cy="259080"/>
    <xdr:sp macro="" textlink="">
      <xdr:nvSpPr>
        <xdr:cNvPr id="249" name="テキスト ボックス 248"/>
        <xdr:cNvSpPr txBox="1"/>
      </xdr:nvSpPr>
      <xdr:spPr>
        <a:xfrm>
          <a:off x="92837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96520</xdr:rowOff>
    </xdr:from>
    <xdr:to>
      <xdr:col>24</xdr:col>
      <xdr:colOff>114300</xdr:colOff>
      <xdr:row>96</xdr:row>
      <xdr:rowOff>26670</xdr:rowOff>
    </xdr:to>
    <xdr:sp macro="" textlink="">
      <xdr:nvSpPr>
        <xdr:cNvPr id="250" name="楕円 249"/>
        <xdr:cNvSpPr/>
      </xdr:nvSpPr>
      <xdr:spPr>
        <a:xfrm>
          <a:off x="4584700" y="163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119380</xdr:rowOff>
    </xdr:from>
    <xdr:ext cx="534670" cy="259080"/>
    <xdr:sp macro="" textlink="">
      <xdr:nvSpPr>
        <xdr:cNvPr id="251" name="衛生費該当値テキスト"/>
        <xdr:cNvSpPr txBox="1"/>
      </xdr:nvSpPr>
      <xdr:spPr>
        <a:xfrm>
          <a:off x="4686300" y="16235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7620</xdr:rowOff>
    </xdr:from>
    <xdr:to>
      <xdr:col>20</xdr:col>
      <xdr:colOff>38100</xdr:colOff>
      <xdr:row>96</xdr:row>
      <xdr:rowOff>109220</xdr:rowOff>
    </xdr:to>
    <xdr:sp macro="" textlink="">
      <xdr:nvSpPr>
        <xdr:cNvPr id="252" name="楕円 251"/>
        <xdr:cNvSpPr/>
      </xdr:nvSpPr>
      <xdr:spPr>
        <a:xfrm>
          <a:off x="3746500"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125730</xdr:rowOff>
    </xdr:from>
    <xdr:ext cx="530225" cy="259080"/>
    <xdr:sp macro="" textlink="">
      <xdr:nvSpPr>
        <xdr:cNvPr id="253" name="テキスト ボックス 252"/>
        <xdr:cNvSpPr txBox="1"/>
      </xdr:nvSpPr>
      <xdr:spPr>
        <a:xfrm>
          <a:off x="3529965" y="16242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19685</xdr:rowOff>
    </xdr:from>
    <xdr:to>
      <xdr:col>15</xdr:col>
      <xdr:colOff>101600</xdr:colOff>
      <xdr:row>96</xdr:row>
      <xdr:rowOff>121285</xdr:rowOff>
    </xdr:to>
    <xdr:sp macro="" textlink="">
      <xdr:nvSpPr>
        <xdr:cNvPr id="254" name="楕円 253"/>
        <xdr:cNvSpPr/>
      </xdr:nvSpPr>
      <xdr:spPr>
        <a:xfrm>
          <a:off x="2857500" y="16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137795</xdr:rowOff>
    </xdr:from>
    <xdr:ext cx="529590" cy="259080"/>
    <xdr:sp macro="" textlink="">
      <xdr:nvSpPr>
        <xdr:cNvPr id="255" name="テキスト ボックス 254"/>
        <xdr:cNvSpPr txBox="1"/>
      </xdr:nvSpPr>
      <xdr:spPr>
        <a:xfrm>
          <a:off x="2640965" y="162540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6350</xdr:rowOff>
    </xdr:from>
    <xdr:to>
      <xdr:col>10</xdr:col>
      <xdr:colOff>165100</xdr:colOff>
      <xdr:row>96</xdr:row>
      <xdr:rowOff>107315</xdr:rowOff>
    </xdr:to>
    <xdr:sp macro="" textlink="">
      <xdr:nvSpPr>
        <xdr:cNvPr id="256" name="楕円 255"/>
        <xdr:cNvSpPr/>
      </xdr:nvSpPr>
      <xdr:spPr>
        <a:xfrm>
          <a:off x="196850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123825</xdr:rowOff>
    </xdr:from>
    <xdr:ext cx="529590" cy="254000"/>
    <xdr:sp macro="" textlink="">
      <xdr:nvSpPr>
        <xdr:cNvPr id="257" name="テキスト ボックス 256"/>
        <xdr:cNvSpPr txBox="1"/>
      </xdr:nvSpPr>
      <xdr:spPr>
        <a:xfrm>
          <a:off x="1751965" y="162401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9525</xdr:rowOff>
    </xdr:from>
    <xdr:to>
      <xdr:col>6</xdr:col>
      <xdr:colOff>38100</xdr:colOff>
      <xdr:row>96</xdr:row>
      <xdr:rowOff>111125</xdr:rowOff>
    </xdr:to>
    <xdr:sp macro="" textlink="">
      <xdr:nvSpPr>
        <xdr:cNvPr id="258" name="楕円 257"/>
        <xdr:cNvSpPr/>
      </xdr:nvSpPr>
      <xdr:spPr>
        <a:xfrm>
          <a:off x="1079500" y="164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127635</xdr:rowOff>
    </xdr:from>
    <xdr:ext cx="530225" cy="259080"/>
    <xdr:sp macro="" textlink="">
      <xdr:nvSpPr>
        <xdr:cNvPr id="259" name="テキスト ボックス 258"/>
        <xdr:cNvSpPr txBox="1"/>
      </xdr:nvSpPr>
      <xdr:spPr>
        <a:xfrm>
          <a:off x="862965" y="162439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345"/>
    <xdr:sp macro="" textlink="">
      <xdr:nvSpPr>
        <xdr:cNvPr id="268" name="テキスト ボックス 267"/>
        <xdr:cNvSpPr txBox="1"/>
      </xdr:nvSpPr>
      <xdr:spPr>
        <a:xfrm>
          <a:off x="6565900" y="463550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71" name="テキスト ボックス 270"/>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2915" cy="259080"/>
    <xdr:sp macro="" textlink="">
      <xdr:nvSpPr>
        <xdr:cNvPr id="273" name="テキスト ボックス 272"/>
        <xdr:cNvSpPr txBox="1"/>
      </xdr:nvSpPr>
      <xdr:spPr>
        <a:xfrm>
          <a:off x="6136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2915" cy="254000"/>
    <xdr:sp macro="" textlink="">
      <xdr:nvSpPr>
        <xdr:cNvPr id="275" name="テキスト ボックス 274"/>
        <xdr:cNvSpPr txBox="1"/>
      </xdr:nvSpPr>
      <xdr:spPr>
        <a:xfrm>
          <a:off x="6136640" y="5826760"/>
          <a:ext cx="4629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2915" cy="259080"/>
    <xdr:sp macro="" textlink="">
      <xdr:nvSpPr>
        <xdr:cNvPr id="277" name="テキスト ボックス 276"/>
        <xdr:cNvSpPr txBox="1"/>
      </xdr:nvSpPr>
      <xdr:spPr>
        <a:xfrm>
          <a:off x="6136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2915" cy="259080"/>
    <xdr:sp macro="" textlink="">
      <xdr:nvSpPr>
        <xdr:cNvPr id="279" name="テキスト ボックス 278"/>
        <xdr:cNvSpPr txBox="1"/>
      </xdr:nvSpPr>
      <xdr:spPr>
        <a:xfrm>
          <a:off x="6136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000"/>
    <xdr:sp macro="" textlink="">
      <xdr:nvSpPr>
        <xdr:cNvPr id="281" name="テキスト ボックス 280"/>
        <xdr:cNvSpPr txBox="1"/>
      </xdr:nvSpPr>
      <xdr:spPr>
        <a:xfrm>
          <a:off x="6136640" y="4683760"/>
          <a:ext cx="4629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31</xdr:row>
      <xdr:rowOff>86360</xdr:rowOff>
    </xdr:from>
    <xdr:to>
      <xdr:col>54</xdr:col>
      <xdr:colOff>166370</xdr:colOff>
      <xdr:row>39</xdr:row>
      <xdr:rowOff>44450</xdr:rowOff>
    </xdr:to>
    <xdr:cxnSp macro="">
      <xdr:nvCxnSpPr>
        <xdr:cNvPr id="283" name="直線コネクタ 282"/>
        <xdr:cNvCxnSpPr/>
      </xdr:nvCxnSpPr>
      <xdr:spPr>
        <a:xfrm flipV="1">
          <a:off x="10453370" y="540131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8920" cy="259080"/>
    <xdr:sp macro="" textlink="">
      <xdr:nvSpPr>
        <xdr:cNvPr id="284" name="労働費最小値テキスト"/>
        <xdr:cNvSpPr txBox="1"/>
      </xdr:nvSpPr>
      <xdr:spPr>
        <a:xfrm>
          <a:off x="10528300" y="6734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32385</xdr:rowOff>
    </xdr:from>
    <xdr:ext cx="469265" cy="254000"/>
    <xdr:sp macro="" textlink="">
      <xdr:nvSpPr>
        <xdr:cNvPr id="286" name="労働費最大値テキスト"/>
        <xdr:cNvSpPr txBox="1"/>
      </xdr:nvSpPr>
      <xdr:spPr>
        <a:xfrm>
          <a:off x="10528300" y="5175885"/>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3,492</a:t>
          </a:r>
          <a:endParaRPr kumimoji="1" lang="ja-JP" altLang="en-US" sz="1000" b="1">
            <a:latin typeface="ＭＳ Ｐゴシック"/>
          </a:endParaRPr>
        </a:p>
      </xdr:txBody>
    </xdr:sp>
    <xdr:clientData/>
  </xdr:oneCellAnchor>
  <xdr:twoCellAnchor>
    <xdr:from>
      <xdr:col>54</xdr:col>
      <xdr:colOff>101600</xdr:colOff>
      <xdr:row>31</xdr:row>
      <xdr:rowOff>86360</xdr:rowOff>
    </xdr:from>
    <xdr:to>
      <xdr:col>55</xdr:col>
      <xdr:colOff>88900</xdr:colOff>
      <xdr:row>31</xdr:row>
      <xdr:rowOff>86360</xdr:rowOff>
    </xdr:to>
    <xdr:cxnSp macro="">
      <xdr:nvCxnSpPr>
        <xdr:cNvPr id="287" name="直線コネクタ 286"/>
        <xdr:cNvCxnSpPr/>
      </xdr:nvCxnSpPr>
      <xdr:spPr>
        <a:xfrm>
          <a:off x="10388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9525</xdr:rowOff>
    </xdr:from>
    <xdr:to>
      <xdr:col>55</xdr:col>
      <xdr:colOff>0</xdr:colOff>
      <xdr:row>34</xdr:row>
      <xdr:rowOff>27940</xdr:rowOff>
    </xdr:to>
    <xdr:cxnSp macro="">
      <xdr:nvCxnSpPr>
        <xdr:cNvPr id="288" name="直線コネクタ 287"/>
        <xdr:cNvCxnSpPr/>
      </xdr:nvCxnSpPr>
      <xdr:spPr>
        <a:xfrm flipV="1">
          <a:off x="9639300" y="583882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78105</xdr:rowOff>
    </xdr:from>
    <xdr:ext cx="377825" cy="254000"/>
    <xdr:sp macro="" textlink="">
      <xdr:nvSpPr>
        <xdr:cNvPr id="289" name="労働費平均値テキスト"/>
        <xdr:cNvSpPr txBox="1"/>
      </xdr:nvSpPr>
      <xdr:spPr>
        <a:xfrm>
          <a:off x="10528300" y="6421755"/>
          <a:ext cx="37782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99695</xdr:rowOff>
    </xdr:from>
    <xdr:to>
      <xdr:col>55</xdr:col>
      <xdr:colOff>50800</xdr:colOff>
      <xdr:row>38</xdr:row>
      <xdr:rowOff>29845</xdr:rowOff>
    </xdr:to>
    <xdr:sp macro="" textlink="">
      <xdr:nvSpPr>
        <xdr:cNvPr id="290" name="フローチャート: 判断 289"/>
        <xdr:cNvSpPr/>
      </xdr:nvSpPr>
      <xdr:spPr>
        <a:xfrm>
          <a:off x="104267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34</xdr:row>
      <xdr:rowOff>24765</xdr:rowOff>
    </xdr:from>
    <xdr:to>
      <xdr:col>50</xdr:col>
      <xdr:colOff>114300</xdr:colOff>
      <xdr:row>34</xdr:row>
      <xdr:rowOff>27940</xdr:rowOff>
    </xdr:to>
    <xdr:cxnSp macro="">
      <xdr:nvCxnSpPr>
        <xdr:cNvPr id="291" name="直線コネクタ 290"/>
        <xdr:cNvCxnSpPr/>
      </xdr:nvCxnSpPr>
      <xdr:spPr>
        <a:xfrm>
          <a:off x="8738870" y="5854065"/>
          <a:ext cx="90043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99695</xdr:rowOff>
    </xdr:from>
    <xdr:to>
      <xdr:col>50</xdr:col>
      <xdr:colOff>165100</xdr:colOff>
      <xdr:row>38</xdr:row>
      <xdr:rowOff>29845</xdr:rowOff>
    </xdr:to>
    <xdr:sp macro="" textlink="">
      <xdr:nvSpPr>
        <xdr:cNvPr id="292" name="フローチャート: 判断 291"/>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20955</xdr:rowOff>
    </xdr:from>
    <xdr:ext cx="378460" cy="254000"/>
    <xdr:sp macro="" textlink="">
      <xdr:nvSpPr>
        <xdr:cNvPr id="293" name="テキスト ボックス 292"/>
        <xdr:cNvSpPr txBox="1"/>
      </xdr:nvSpPr>
      <xdr:spPr>
        <a:xfrm>
          <a:off x="9450070" y="653605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24765</xdr:rowOff>
    </xdr:from>
    <xdr:to>
      <xdr:col>45</xdr:col>
      <xdr:colOff>166370</xdr:colOff>
      <xdr:row>34</xdr:row>
      <xdr:rowOff>43180</xdr:rowOff>
    </xdr:to>
    <xdr:cxnSp macro="">
      <xdr:nvCxnSpPr>
        <xdr:cNvPr id="294" name="直線コネクタ 293"/>
        <xdr:cNvCxnSpPr/>
      </xdr:nvCxnSpPr>
      <xdr:spPr>
        <a:xfrm flipV="1">
          <a:off x="7861300" y="5854065"/>
          <a:ext cx="87757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97790</xdr:rowOff>
    </xdr:from>
    <xdr:to>
      <xdr:col>46</xdr:col>
      <xdr:colOff>38100</xdr:colOff>
      <xdr:row>38</xdr:row>
      <xdr:rowOff>27305</xdr:rowOff>
    </xdr:to>
    <xdr:sp macro="" textlink="">
      <xdr:nvSpPr>
        <xdr:cNvPr id="295" name="フローチャート: 判断 294"/>
        <xdr:cNvSpPr/>
      </xdr:nvSpPr>
      <xdr:spPr>
        <a:xfrm>
          <a:off x="8699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166370</xdr:colOff>
      <xdr:row>38</xdr:row>
      <xdr:rowOff>18415</xdr:rowOff>
    </xdr:from>
    <xdr:ext cx="374650" cy="254000"/>
    <xdr:sp macro="" textlink="">
      <xdr:nvSpPr>
        <xdr:cNvPr id="296" name="テキスト ボックス 295"/>
        <xdr:cNvSpPr txBox="1"/>
      </xdr:nvSpPr>
      <xdr:spPr>
        <a:xfrm>
          <a:off x="8548370" y="6533515"/>
          <a:ext cx="3746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43180</xdr:rowOff>
    </xdr:from>
    <xdr:to>
      <xdr:col>41</xdr:col>
      <xdr:colOff>50800</xdr:colOff>
      <xdr:row>34</xdr:row>
      <xdr:rowOff>79375</xdr:rowOff>
    </xdr:to>
    <xdr:cxnSp macro="">
      <xdr:nvCxnSpPr>
        <xdr:cNvPr id="297" name="直線コネクタ 296"/>
        <xdr:cNvCxnSpPr/>
      </xdr:nvCxnSpPr>
      <xdr:spPr>
        <a:xfrm flipV="1">
          <a:off x="6972300" y="58724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59055</xdr:rowOff>
    </xdr:from>
    <xdr:to>
      <xdr:col>41</xdr:col>
      <xdr:colOff>101600</xdr:colOff>
      <xdr:row>37</xdr:row>
      <xdr:rowOff>160655</xdr:rowOff>
    </xdr:to>
    <xdr:sp macro="" textlink="">
      <xdr:nvSpPr>
        <xdr:cNvPr id="298" name="フローチャート: 判断 297"/>
        <xdr:cNvSpPr/>
      </xdr:nvSpPr>
      <xdr:spPr>
        <a:xfrm>
          <a:off x="7810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151765</xdr:rowOff>
    </xdr:from>
    <xdr:ext cx="377825" cy="259080"/>
    <xdr:sp macro="" textlink="">
      <xdr:nvSpPr>
        <xdr:cNvPr id="299" name="テキスト ボックス 298"/>
        <xdr:cNvSpPr txBox="1"/>
      </xdr:nvSpPr>
      <xdr:spPr>
        <a:xfrm>
          <a:off x="7672070" y="64954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72390</xdr:rowOff>
    </xdr:from>
    <xdr:to>
      <xdr:col>36</xdr:col>
      <xdr:colOff>165100</xdr:colOff>
      <xdr:row>38</xdr:row>
      <xdr:rowOff>2540</xdr:rowOff>
    </xdr:to>
    <xdr:sp macro="" textlink="">
      <xdr:nvSpPr>
        <xdr:cNvPr id="300" name="フローチャート: 判断 299"/>
        <xdr:cNvSpPr/>
      </xdr:nvSpPr>
      <xdr:spPr>
        <a:xfrm>
          <a:off x="6921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165100</xdr:rowOff>
    </xdr:from>
    <xdr:ext cx="378460" cy="259080"/>
    <xdr:sp macro="" textlink="">
      <xdr:nvSpPr>
        <xdr:cNvPr id="301" name="テキスト ボックス 300"/>
        <xdr:cNvSpPr txBox="1"/>
      </xdr:nvSpPr>
      <xdr:spPr>
        <a:xfrm>
          <a:off x="6783070" y="6508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166370</xdr:colOff>
      <xdr:row>41</xdr:row>
      <xdr:rowOff>80010</xdr:rowOff>
    </xdr:from>
    <xdr:ext cx="758190" cy="259080"/>
    <xdr:sp macro="" textlink="">
      <xdr:nvSpPr>
        <xdr:cNvPr id="304" name="テキスト ボックス 303"/>
        <xdr:cNvSpPr txBox="1"/>
      </xdr:nvSpPr>
      <xdr:spPr>
        <a:xfrm>
          <a:off x="854837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5" name="テキスト ボックス 304"/>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130175</xdr:rowOff>
    </xdr:from>
    <xdr:to>
      <xdr:col>55</xdr:col>
      <xdr:colOff>50800</xdr:colOff>
      <xdr:row>34</xdr:row>
      <xdr:rowOff>60325</xdr:rowOff>
    </xdr:to>
    <xdr:sp macro="" textlink="">
      <xdr:nvSpPr>
        <xdr:cNvPr id="307" name="楕円 306"/>
        <xdr:cNvSpPr/>
      </xdr:nvSpPr>
      <xdr:spPr>
        <a:xfrm>
          <a:off x="104267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153035</xdr:rowOff>
    </xdr:from>
    <xdr:ext cx="469265" cy="259080"/>
    <xdr:sp macro="" textlink="">
      <xdr:nvSpPr>
        <xdr:cNvPr id="308" name="労働費該当値テキスト"/>
        <xdr:cNvSpPr txBox="1"/>
      </xdr:nvSpPr>
      <xdr:spPr>
        <a:xfrm>
          <a:off x="10528300" y="5639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148590</xdr:rowOff>
    </xdr:from>
    <xdr:to>
      <xdr:col>50</xdr:col>
      <xdr:colOff>165100</xdr:colOff>
      <xdr:row>34</xdr:row>
      <xdr:rowOff>78740</xdr:rowOff>
    </xdr:to>
    <xdr:sp macro="" textlink="">
      <xdr:nvSpPr>
        <xdr:cNvPr id="309" name="楕円 308"/>
        <xdr:cNvSpPr/>
      </xdr:nvSpPr>
      <xdr:spPr>
        <a:xfrm>
          <a:off x="95885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32</xdr:row>
      <xdr:rowOff>95250</xdr:rowOff>
    </xdr:from>
    <xdr:ext cx="465455" cy="259080"/>
    <xdr:sp macro="" textlink="">
      <xdr:nvSpPr>
        <xdr:cNvPr id="310" name="テキスト ボックス 309"/>
        <xdr:cNvSpPr txBox="1"/>
      </xdr:nvSpPr>
      <xdr:spPr>
        <a:xfrm>
          <a:off x="9404350" y="55816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145415</xdr:rowOff>
    </xdr:from>
    <xdr:to>
      <xdr:col>46</xdr:col>
      <xdr:colOff>38100</xdr:colOff>
      <xdr:row>34</xdr:row>
      <xdr:rowOff>75565</xdr:rowOff>
    </xdr:to>
    <xdr:sp macro="" textlink="">
      <xdr:nvSpPr>
        <xdr:cNvPr id="311" name="楕円 310"/>
        <xdr:cNvSpPr/>
      </xdr:nvSpPr>
      <xdr:spPr>
        <a:xfrm>
          <a:off x="86995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32</xdr:row>
      <xdr:rowOff>92075</xdr:rowOff>
    </xdr:from>
    <xdr:ext cx="465455" cy="259080"/>
    <xdr:sp macro="" textlink="">
      <xdr:nvSpPr>
        <xdr:cNvPr id="312" name="テキスト ボックス 311"/>
        <xdr:cNvSpPr txBox="1"/>
      </xdr:nvSpPr>
      <xdr:spPr>
        <a:xfrm>
          <a:off x="8515350" y="55784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163830</xdr:rowOff>
    </xdr:from>
    <xdr:to>
      <xdr:col>41</xdr:col>
      <xdr:colOff>101600</xdr:colOff>
      <xdr:row>34</xdr:row>
      <xdr:rowOff>93980</xdr:rowOff>
    </xdr:to>
    <xdr:sp macro="" textlink="">
      <xdr:nvSpPr>
        <xdr:cNvPr id="313" name="楕円 312"/>
        <xdr:cNvSpPr/>
      </xdr:nvSpPr>
      <xdr:spPr>
        <a:xfrm>
          <a:off x="78105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32</xdr:row>
      <xdr:rowOff>110490</xdr:rowOff>
    </xdr:from>
    <xdr:ext cx="464820" cy="254000"/>
    <xdr:sp macro="" textlink="">
      <xdr:nvSpPr>
        <xdr:cNvPr id="314" name="テキスト ボックス 313"/>
        <xdr:cNvSpPr txBox="1"/>
      </xdr:nvSpPr>
      <xdr:spPr>
        <a:xfrm>
          <a:off x="7626350" y="55968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29210</xdr:rowOff>
    </xdr:from>
    <xdr:to>
      <xdr:col>36</xdr:col>
      <xdr:colOff>165100</xdr:colOff>
      <xdr:row>34</xdr:row>
      <xdr:rowOff>130175</xdr:rowOff>
    </xdr:to>
    <xdr:sp macro="" textlink="">
      <xdr:nvSpPr>
        <xdr:cNvPr id="315" name="楕円 314"/>
        <xdr:cNvSpPr/>
      </xdr:nvSpPr>
      <xdr:spPr>
        <a:xfrm>
          <a:off x="6921500" y="5858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32</xdr:row>
      <xdr:rowOff>146685</xdr:rowOff>
    </xdr:from>
    <xdr:ext cx="465455" cy="254000"/>
    <xdr:sp macro="" textlink="">
      <xdr:nvSpPr>
        <xdr:cNvPr id="316" name="テキスト ボックス 315"/>
        <xdr:cNvSpPr txBox="1"/>
      </xdr:nvSpPr>
      <xdr:spPr>
        <a:xfrm>
          <a:off x="6737350" y="563308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345"/>
    <xdr:sp macro="" textlink="">
      <xdr:nvSpPr>
        <xdr:cNvPr id="325" name="テキスト ボックス 324"/>
        <xdr:cNvSpPr txBox="1"/>
      </xdr:nvSpPr>
      <xdr:spPr>
        <a:xfrm>
          <a:off x="6565900" y="806450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7" name="直線コネクタ 32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4475" cy="259080"/>
    <xdr:sp macro="" textlink="">
      <xdr:nvSpPr>
        <xdr:cNvPr id="328" name="テキスト ボックス 327"/>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9" name="直線コネクタ 32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56</xdr:row>
      <xdr:rowOff>144145</xdr:rowOff>
    </xdr:from>
    <xdr:ext cx="527685" cy="254000"/>
    <xdr:sp macro="" textlink="">
      <xdr:nvSpPr>
        <xdr:cNvPr id="330" name="テキスト ボックス 329"/>
        <xdr:cNvSpPr txBox="1"/>
      </xdr:nvSpPr>
      <xdr:spPr>
        <a:xfrm>
          <a:off x="6071870" y="9745345"/>
          <a:ext cx="5276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1" name="直線コネクタ 33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54</xdr:row>
      <xdr:rowOff>160655</xdr:rowOff>
    </xdr:from>
    <xdr:ext cx="527685" cy="259080"/>
    <xdr:sp macro="" textlink="">
      <xdr:nvSpPr>
        <xdr:cNvPr id="332" name="テキスト ボックス 331"/>
        <xdr:cNvSpPr txBox="1"/>
      </xdr:nvSpPr>
      <xdr:spPr>
        <a:xfrm>
          <a:off x="6071870" y="94189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3" name="直線コネクタ 33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53</xdr:row>
      <xdr:rowOff>6350</xdr:rowOff>
    </xdr:from>
    <xdr:ext cx="527685" cy="254000"/>
    <xdr:sp macro="" textlink="">
      <xdr:nvSpPr>
        <xdr:cNvPr id="334" name="テキスト ボックス 333"/>
        <xdr:cNvSpPr txBox="1"/>
      </xdr:nvSpPr>
      <xdr:spPr>
        <a:xfrm>
          <a:off x="6071870" y="9093200"/>
          <a:ext cx="5276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5" name="直線コネクタ 33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51</xdr:row>
      <xdr:rowOff>22225</xdr:rowOff>
    </xdr:from>
    <xdr:ext cx="527685" cy="258445"/>
    <xdr:sp macro="" textlink="">
      <xdr:nvSpPr>
        <xdr:cNvPr id="336" name="テキスト ボックス 335"/>
        <xdr:cNvSpPr txBox="1"/>
      </xdr:nvSpPr>
      <xdr:spPr>
        <a:xfrm>
          <a:off x="6071870" y="87661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7" name="直線コネクタ 33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49</xdr:row>
      <xdr:rowOff>38100</xdr:rowOff>
    </xdr:from>
    <xdr:ext cx="527685" cy="259080"/>
    <xdr:sp macro="" textlink="">
      <xdr:nvSpPr>
        <xdr:cNvPr id="338" name="テキスト ボックス 337"/>
        <xdr:cNvSpPr txBox="1"/>
      </xdr:nvSpPr>
      <xdr:spPr>
        <a:xfrm>
          <a:off x="6071870" y="8439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47</xdr:row>
      <xdr:rowOff>54610</xdr:rowOff>
    </xdr:from>
    <xdr:ext cx="527685" cy="254000"/>
    <xdr:sp macro="" textlink="">
      <xdr:nvSpPr>
        <xdr:cNvPr id="340" name="テキスト ボックス 339"/>
        <xdr:cNvSpPr txBox="1"/>
      </xdr:nvSpPr>
      <xdr:spPr>
        <a:xfrm>
          <a:off x="6071870" y="8112760"/>
          <a:ext cx="5276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50</xdr:row>
      <xdr:rowOff>134620</xdr:rowOff>
    </xdr:from>
    <xdr:to>
      <xdr:col>54</xdr:col>
      <xdr:colOff>166370</xdr:colOff>
      <xdr:row>59</xdr:row>
      <xdr:rowOff>89535</xdr:rowOff>
    </xdr:to>
    <xdr:cxnSp macro="">
      <xdr:nvCxnSpPr>
        <xdr:cNvPr id="342" name="直線コネクタ 341"/>
        <xdr:cNvCxnSpPr/>
      </xdr:nvCxnSpPr>
      <xdr:spPr>
        <a:xfrm flipV="1">
          <a:off x="10453370" y="8707120"/>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93345</xdr:rowOff>
    </xdr:from>
    <xdr:ext cx="377825" cy="259080"/>
    <xdr:sp macro="" textlink="">
      <xdr:nvSpPr>
        <xdr:cNvPr id="343" name="農林水産業費最小値テキスト"/>
        <xdr:cNvSpPr txBox="1"/>
      </xdr:nvSpPr>
      <xdr:spPr>
        <a:xfrm>
          <a:off x="10528300" y="1020889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89535</xdr:rowOff>
    </xdr:from>
    <xdr:to>
      <xdr:col>55</xdr:col>
      <xdr:colOff>88900</xdr:colOff>
      <xdr:row>59</xdr:row>
      <xdr:rowOff>89535</xdr:rowOff>
    </xdr:to>
    <xdr:cxnSp macro="">
      <xdr:nvCxnSpPr>
        <xdr:cNvPr id="344" name="直線コネクタ 343"/>
        <xdr:cNvCxnSpPr/>
      </xdr:nvCxnSpPr>
      <xdr:spPr>
        <a:xfrm>
          <a:off x="10388600" y="1020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81280</xdr:rowOff>
    </xdr:from>
    <xdr:ext cx="534035" cy="259080"/>
    <xdr:sp macro="" textlink="">
      <xdr:nvSpPr>
        <xdr:cNvPr id="345" name="農林水産業費最大値テキスト"/>
        <xdr:cNvSpPr txBox="1"/>
      </xdr:nvSpPr>
      <xdr:spPr>
        <a:xfrm>
          <a:off x="10528300" y="8482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46,155</a:t>
          </a:r>
          <a:endParaRPr kumimoji="1" lang="ja-JP" altLang="en-US" sz="1000" b="1">
            <a:latin typeface="ＭＳ Ｐゴシック"/>
          </a:endParaRPr>
        </a:p>
      </xdr:txBody>
    </xdr:sp>
    <xdr:clientData/>
  </xdr:oneCellAnchor>
  <xdr:twoCellAnchor>
    <xdr:from>
      <xdr:col>54</xdr:col>
      <xdr:colOff>101600</xdr:colOff>
      <xdr:row>50</xdr:row>
      <xdr:rowOff>134620</xdr:rowOff>
    </xdr:from>
    <xdr:to>
      <xdr:col>55</xdr:col>
      <xdr:colOff>88900</xdr:colOff>
      <xdr:row>50</xdr:row>
      <xdr:rowOff>134620</xdr:rowOff>
    </xdr:to>
    <xdr:cxnSp macro="">
      <xdr:nvCxnSpPr>
        <xdr:cNvPr id="346" name="直線コネクタ 345"/>
        <xdr:cNvCxnSpPr/>
      </xdr:nvCxnSpPr>
      <xdr:spPr>
        <a:xfrm>
          <a:off x="10388600" y="870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86360</xdr:rowOff>
    </xdr:from>
    <xdr:to>
      <xdr:col>55</xdr:col>
      <xdr:colOff>0</xdr:colOff>
      <xdr:row>58</xdr:row>
      <xdr:rowOff>151765</xdr:rowOff>
    </xdr:to>
    <xdr:cxnSp macro="">
      <xdr:nvCxnSpPr>
        <xdr:cNvPr id="347" name="直線コネクタ 346"/>
        <xdr:cNvCxnSpPr/>
      </xdr:nvCxnSpPr>
      <xdr:spPr>
        <a:xfrm flipV="1">
          <a:off x="9639300" y="1003046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49530</xdr:rowOff>
    </xdr:from>
    <xdr:ext cx="469265" cy="259080"/>
    <xdr:sp macro="" textlink="">
      <xdr:nvSpPr>
        <xdr:cNvPr id="348" name="農林水産業費平均値テキスト"/>
        <xdr:cNvSpPr txBox="1"/>
      </xdr:nvSpPr>
      <xdr:spPr>
        <a:xfrm>
          <a:off x="10528300" y="982218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26670</xdr:rowOff>
    </xdr:from>
    <xdr:to>
      <xdr:col>55</xdr:col>
      <xdr:colOff>50800</xdr:colOff>
      <xdr:row>58</xdr:row>
      <xdr:rowOff>128270</xdr:rowOff>
    </xdr:to>
    <xdr:sp macro="" textlink="">
      <xdr:nvSpPr>
        <xdr:cNvPr id="349" name="フローチャート: 判断 348"/>
        <xdr:cNvSpPr/>
      </xdr:nvSpPr>
      <xdr:spPr>
        <a:xfrm>
          <a:off x="104267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58</xdr:row>
      <xdr:rowOff>127635</xdr:rowOff>
    </xdr:from>
    <xdr:to>
      <xdr:col>50</xdr:col>
      <xdr:colOff>114300</xdr:colOff>
      <xdr:row>58</xdr:row>
      <xdr:rowOff>151765</xdr:rowOff>
    </xdr:to>
    <xdr:cxnSp macro="">
      <xdr:nvCxnSpPr>
        <xdr:cNvPr id="350" name="直線コネクタ 349"/>
        <xdr:cNvCxnSpPr/>
      </xdr:nvCxnSpPr>
      <xdr:spPr>
        <a:xfrm>
          <a:off x="8738870" y="10071735"/>
          <a:ext cx="90043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20955</xdr:rowOff>
    </xdr:from>
    <xdr:to>
      <xdr:col>50</xdr:col>
      <xdr:colOff>165100</xdr:colOff>
      <xdr:row>58</xdr:row>
      <xdr:rowOff>122555</xdr:rowOff>
    </xdr:to>
    <xdr:sp macro="" textlink="">
      <xdr:nvSpPr>
        <xdr:cNvPr id="351" name="フローチャート: 判断 350"/>
        <xdr:cNvSpPr/>
      </xdr:nvSpPr>
      <xdr:spPr>
        <a:xfrm>
          <a:off x="9588500" y="99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139065</xdr:rowOff>
    </xdr:from>
    <xdr:ext cx="465455" cy="259080"/>
    <xdr:sp macro="" textlink="">
      <xdr:nvSpPr>
        <xdr:cNvPr id="352" name="テキスト ボックス 351"/>
        <xdr:cNvSpPr txBox="1"/>
      </xdr:nvSpPr>
      <xdr:spPr>
        <a:xfrm>
          <a:off x="9404350" y="97402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127635</xdr:rowOff>
    </xdr:from>
    <xdr:to>
      <xdr:col>45</xdr:col>
      <xdr:colOff>166370</xdr:colOff>
      <xdr:row>58</xdr:row>
      <xdr:rowOff>132080</xdr:rowOff>
    </xdr:to>
    <xdr:cxnSp macro="">
      <xdr:nvCxnSpPr>
        <xdr:cNvPr id="353" name="直線コネクタ 352"/>
        <xdr:cNvCxnSpPr/>
      </xdr:nvCxnSpPr>
      <xdr:spPr>
        <a:xfrm flipV="1">
          <a:off x="7861300" y="10071735"/>
          <a:ext cx="87757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26035</xdr:rowOff>
    </xdr:from>
    <xdr:to>
      <xdr:col>46</xdr:col>
      <xdr:colOff>38100</xdr:colOff>
      <xdr:row>58</xdr:row>
      <xdr:rowOff>127635</xdr:rowOff>
    </xdr:to>
    <xdr:sp macro="" textlink="">
      <xdr:nvSpPr>
        <xdr:cNvPr id="354" name="フローチャート: 判断 353"/>
        <xdr:cNvSpPr/>
      </xdr:nvSpPr>
      <xdr:spPr>
        <a:xfrm>
          <a:off x="8699500" y="99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144145</xdr:rowOff>
    </xdr:from>
    <xdr:ext cx="465455" cy="254000"/>
    <xdr:sp macro="" textlink="">
      <xdr:nvSpPr>
        <xdr:cNvPr id="355" name="テキスト ボックス 354"/>
        <xdr:cNvSpPr txBox="1"/>
      </xdr:nvSpPr>
      <xdr:spPr>
        <a:xfrm>
          <a:off x="8515350" y="974534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132080</xdr:rowOff>
    </xdr:from>
    <xdr:to>
      <xdr:col>41</xdr:col>
      <xdr:colOff>50800</xdr:colOff>
      <xdr:row>58</xdr:row>
      <xdr:rowOff>154940</xdr:rowOff>
    </xdr:to>
    <xdr:cxnSp macro="">
      <xdr:nvCxnSpPr>
        <xdr:cNvPr id="356" name="直線コネクタ 355"/>
        <xdr:cNvCxnSpPr/>
      </xdr:nvCxnSpPr>
      <xdr:spPr>
        <a:xfrm flipV="1">
          <a:off x="6972300" y="100761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31115</xdr:rowOff>
    </xdr:from>
    <xdr:to>
      <xdr:col>41</xdr:col>
      <xdr:colOff>101600</xdr:colOff>
      <xdr:row>58</xdr:row>
      <xdr:rowOff>132715</xdr:rowOff>
    </xdr:to>
    <xdr:sp macro="" textlink="">
      <xdr:nvSpPr>
        <xdr:cNvPr id="357" name="フローチャート: 判断 356"/>
        <xdr:cNvSpPr/>
      </xdr:nvSpPr>
      <xdr:spPr>
        <a:xfrm>
          <a:off x="7810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149225</xdr:rowOff>
    </xdr:from>
    <xdr:ext cx="464820" cy="259080"/>
    <xdr:sp macro="" textlink="">
      <xdr:nvSpPr>
        <xdr:cNvPr id="358" name="テキスト ボックス 357"/>
        <xdr:cNvSpPr txBox="1"/>
      </xdr:nvSpPr>
      <xdr:spPr>
        <a:xfrm>
          <a:off x="7626350" y="97504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31115</xdr:rowOff>
    </xdr:from>
    <xdr:to>
      <xdr:col>36</xdr:col>
      <xdr:colOff>165100</xdr:colOff>
      <xdr:row>58</xdr:row>
      <xdr:rowOff>132715</xdr:rowOff>
    </xdr:to>
    <xdr:sp macro="" textlink="">
      <xdr:nvSpPr>
        <xdr:cNvPr id="359" name="フローチャート: 判断 358"/>
        <xdr:cNvSpPr/>
      </xdr:nvSpPr>
      <xdr:spPr>
        <a:xfrm>
          <a:off x="692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149225</xdr:rowOff>
    </xdr:from>
    <xdr:ext cx="465455" cy="259080"/>
    <xdr:sp macro="" textlink="">
      <xdr:nvSpPr>
        <xdr:cNvPr id="360" name="テキスト ボックス 359"/>
        <xdr:cNvSpPr txBox="1"/>
      </xdr:nvSpPr>
      <xdr:spPr>
        <a:xfrm>
          <a:off x="6737350" y="97504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166370</xdr:colOff>
      <xdr:row>61</xdr:row>
      <xdr:rowOff>80010</xdr:rowOff>
    </xdr:from>
    <xdr:ext cx="758190" cy="259080"/>
    <xdr:sp macro="" textlink="">
      <xdr:nvSpPr>
        <xdr:cNvPr id="363" name="テキスト ボックス 362"/>
        <xdr:cNvSpPr txBox="1"/>
      </xdr:nvSpPr>
      <xdr:spPr>
        <a:xfrm>
          <a:off x="854837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4" name="テキスト ボックス 363"/>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35560</xdr:rowOff>
    </xdr:from>
    <xdr:to>
      <xdr:col>55</xdr:col>
      <xdr:colOff>50800</xdr:colOff>
      <xdr:row>58</xdr:row>
      <xdr:rowOff>137160</xdr:rowOff>
    </xdr:to>
    <xdr:sp macro="" textlink="">
      <xdr:nvSpPr>
        <xdr:cNvPr id="366" name="楕円 365"/>
        <xdr:cNvSpPr/>
      </xdr:nvSpPr>
      <xdr:spPr>
        <a:xfrm>
          <a:off x="104267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13970</xdr:rowOff>
    </xdr:from>
    <xdr:ext cx="469265" cy="259080"/>
    <xdr:sp macro="" textlink="">
      <xdr:nvSpPr>
        <xdr:cNvPr id="367" name="農林水産業費該当値テキスト"/>
        <xdr:cNvSpPr txBox="1"/>
      </xdr:nvSpPr>
      <xdr:spPr>
        <a:xfrm>
          <a:off x="10528300" y="9958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100965</xdr:rowOff>
    </xdr:from>
    <xdr:to>
      <xdr:col>50</xdr:col>
      <xdr:colOff>165100</xdr:colOff>
      <xdr:row>59</xdr:row>
      <xdr:rowOff>31115</xdr:rowOff>
    </xdr:to>
    <xdr:sp macro="" textlink="">
      <xdr:nvSpPr>
        <xdr:cNvPr id="368" name="楕円 367"/>
        <xdr:cNvSpPr/>
      </xdr:nvSpPr>
      <xdr:spPr>
        <a:xfrm>
          <a:off x="95885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22225</xdr:rowOff>
    </xdr:from>
    <xdr:ext cx="465455" cy="258445"/>
    <xdr:sp macro="" textlink="">
      <xdr:nvSpPr>
        <xdr:cNvPr id="369" name="テキスト ボックス 368"/>
        <xdr:cNvSpPr txBox="1"/>
      </xdr:nvSpPr>
      <xdr:spPr>
        <a:xfrm>
          <a:off x="9404350" y="101377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76835</xdr:rowOff>
    </xdr:from>
    <xdr:to>
      <xdr:col>46</xdr:col>
      <xdr:colOff>38100</xdr:colOff>
      <xdr:row>59</xdr:row>
      <xdr:rowOff>6985</xdr:rowOff>
    </xdr:to>
    <xdr:sp macro="" textlink="">
      <xdr:nvSpPr>
        <xdr:cNvPr id="370" name="楕円 369"/>
        <xdr:cNvSpPr/>
      </xdr:nvSpPr>
      <xdr:spPr>
        <a:xfrm>
          <a:off x="8699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169545</xdr:rowOff>
    </xdr:from>
    <xdr:ext cx="465455" cy="254000"/>
    <xdr:sp macro="" textlink="">
      <xdr:nvSpPr>
        <xdr:cNvPr id="371" name="テキスト ボックス 370"/>
        <xdr:cNvSpPr txBox="1"/>
      </xdr:nvSpPr>
      <xdr:spPr>
        <a:xfrm>
          <a:off x="8515350" y="1011364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80645</xdr:rowOff>
    </xdr:from>
    <xdr:to>
      <xdr:col>41</xdr:col>
      <xdr:colOff>101600</xdr:colOff>
      <xdr:row>59</xdr:row>
      <xdr:rowOff>10795</xdr:rowOff>
    </xdr:to>
    <xdr:sp macro="" textlink="">
      <xdr:nvSpPr>
        <xdr:cNvPr id="372" name="楕円 371"/>
        <xdr:cNvSpPr/>
      </xdr:nvSpPr>
      <xdr:spPr>
        <a:xfrm>
          <a:off x="7810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1905</xdr:rowOff>
    </xdr:from>
    <xdr:ext cx="464820" cy="259080"/>
    <xdr:sp macro="" textlink="">
      <xdr:nvSpPr>
        <xdr:cNvPr id="373" name="テキスト ボックス 372"/>
        <xdr:cNvSpPr txBox="1"/>
      </xdr:nvSpPr>
      <xdr:spPr>
        <a:xfrm>
          <a:off x="7626350" y="101174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103505</xdr:rowOff>
    </xdr:from>
    <xdr:to>
      <xdr:col>36</xdr:col>
      <xdr:colOff>165100</xdr:colOff>
      <xdr:row>59</xdr:row>
      <xdr:rowOff>33655</xdr:rowOff>
    </xdr:to>
    <xdr:sp macro="" textlink="">
      <xdr:nvSpPr>
        <xdr:cNvPr id="374" name="楕円 373"/>
        <xdr:cNvSpPr/>
      </xdr:nvSpPr>
      <xdr:spPr>
        <a:xfrm>
          <a:off x="6921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24765</xdr:rowOff>
    </xdr:from>
    <xdr:ext cx="465455" cy="259080"/>
    <xdr:sp macro="" textlink="">
      <xdr:nvSpPr>
        <xdr:cNvPr id="375" name="テキスト ボックス 374"/>
        <xdr:cNvSpPr txBox="1"/>
      </xdr:nvSpPr>
      <xdr:spPr>
        <a:xfrm>
          <a:off x="6737350" y="101403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345"/>
    <xdr:sp macro="" textlink="">
      <xdr:nvSpPr>
        <xdr:cNvPr id="384" name="テキスト ボックス 383"/>
        <xdr:cNvSpPr txBox="1"/>
      </xdr:nvSpPr>
      <xdr:spPr>
        <a:xfrm>
          <a:off x="6565900" y="1149350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4475" cy="254000"/>
    <xdr:sp macro="" textlink="">
      <xdr:nvSpPr>
        <xdr:cNvPr id="387" name="テキスト ボックス 386"/>
        <xdr:cNvSpPr txBox="1"/>
      </xdr:nvSpPr>
      <xdr:spPr>
        <a:xfrm>
          <a:off x="6355080" y="1337056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75</xdr:row>
      <xdr:rowOff>54610</xdr:rowOff>
    </xdr:from>
    <xdr:ext cx="527685" cy="254000"/>
    <xdr:sp macro="" textlink="">
      <xdr:nvSpPr>
        <xdr:cNvPr id="389" name="テキスト ボックス 388"/>
        <xdr:cNvSpPr txBox="1"/>
      </xdr:nvSpPr>
      <xdr:spPr>
        <a:xfrm>
          <a:off x="6071870" y="12913360"/>
          <a:ext cx="5276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72</xdr:row>
      <xdr:rowOff>111760</xdr:rowOff>
    </xdr:from>
    <xdr:ext cx="527685" cy="254000"/>
    <xdr:sp macro="" textlink="">
      <xdr:nvSpPr>
        <xdr:cNvPr id="391" name="テキスト ボックス 390"/>
        <xdr:cNvSpPr txBox="1"/>
      </xdr:nvSpPr>
      <xdr:spPr>
        <a:xfrm>
          <a:off x="6071870" y="12456160"/>
          <a:ext cx="5276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69</xdr:row>
      <xdr:rowOff>168910</xdr:rowOff>
    </xdr:from>
    <xdr:ext cx="527685" cy="254000"/>
    <xdr:sp macro="" textlink="">
      <xdr:nvSpPr>
        <xdr:cNvPr id="393" name="テキスト ボックス 392"/>
        <xdr:cNvSpPr txBox="1"/>
      </xdr:nvSpPr>
      <xdr:spPr>
        <a:xfrm>
          <a:off x="6071870" y="11998960"/>
          <a:ext cx="5276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67</xdr:row>
      <xdr:rowOff>54610</xdr:rowOff>
    </xdr:from>
    <xdr:ext cx="527685" cy="254000"/>
    <xdr:sp macro="" textlink="">
      <xdr:nvSpPr>
        <xdr:cNvPr id="395" name="テキスト ボックス 394"/>
        <xdr:cNvSpPr txBox="1"/>
      </xdr:nvSpPr>
      <xdr:spPr>
        <a:xfrm>
          <a:off x="6071870" y="11541760"/>
          <a:ext cx="5276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70</xdr:row>
      <xdr:rowOff>21590</xdr:rowOff>
    </xdr:from>
    <xdr:to>
      <xdr:col>54</xdr:col>
      <xdr:colOff>166370</xdr:colOff>
      <xdr:row>78</xdr:row>
      <xdr:rowOff>89535</xdr:rowOff>
    </xdr:to>
    <xdr:cxnSp macro="">
      <xdr:nvCxnSpPr>
        <xdr:cNvPr id="397" name="直線コネクタ 396"/>
        <xdr:cNvCxnSpPr/>
      </xdr:nvCxnSpPr>
      <xdr:spPr>
        <a:xfrm flipV="1">
          <a:off x="10453370" y="12023090"/>
          <a:ext cx="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93345</xdr:rowOff>
    </xdr:from>
    <xdr:ext cx="469265" cy="259080"/>
    <xdr:sp macro="" textlink="">
      <xdr:nvSpPr>
        <xdr:cNvPr id="398" name="商工費最小値テキスト"/>
        <xdr:cNvSpPr txBox="1"/>
      </xdr:nvSpPr>
      <xdr:spPr>
        <a:xfrm>
          <a:off x="10528300" y="13466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89535</xdr:rowOff>
    </xdr:from>
    <xdr:to>
      <xdr:col>55</xdr:col>
      <xdr:colOff>88900</xdr:colOff>
      <xdr:row>78</xdr:row>
      <xdr:rowOff>89535</xdr:rowOff>
    </xdr:to>
    <xdr:cxnSp macro="">
      <xdr:nvCxnSpPr>
        <xdr:cNvPr id="399" name="直線コネクタ 398"/>
        <xdr:cNvCxnSpPr/>
      </xdr:nvCxnSpPr>
      <xdr:spPr>
        <a:xfrm>
          <a:off x="10388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139700</xdr:rowOff>
    </xdr:from>
    <xdr:ext cx="534035" cy="259080"/>
    <xdr:sp macro="" textlink="">
      <xdr:nvSpPr>
        <xdr:cNvPr id="400" name="商工費最大値テキスト"/>
        <xdr:cNvSpPr txBox="1"/>
      </xdr:nvSpPr>
      <xdr:spPr>
        <a:xfrm>
          <a:off x="10528300" y="11798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65,166</a:t>
          </a:r>
          <a:endParaRPr kumimoji="1" lang="ja-JP" altLang="en-US" sz="1000" b="1">
            <a:latin typeface="ＭＳ Ｐゴシック"/>
          </a:endParaRPr>
        </a:p>
      </xdr:txBody>
    </xdr:sp>
    <xdr:clientData/>
  </xdr:oneCellAnchor>
  <xdr:twoCellAnchor>
    <xdr:from>
      <xdr:col>54</xdr:col>
      <xdr:colOff>101600</xdr:colOff>
      <xdr:row>70</xdr:row>
      <xdr:rowOff>21590</xdr:rowOff>
    </xdr:from>
    <xdr:to>
      <xdr:col>55</xdr:col>
      <xdr:colOff>88900</xdr:colOff>
      <xdr:row>70</xdr:row>
      <xdr:rowOff>21590</xdr:rowOff>
    </xdr:to>
    <xdr:cxnSp macro="">
      <xdr:nvCxnSpPr>
        <xdr:cNvPr id="401" name="直線コネクタ 400"/>
        <xdr:cNvCxnSpPr/>
      </xdr:nvCxnSpPr>
      <xdr:spPr>
        <a:xfrm>
          <a:off x="10388600" y="1202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146685</xdr:rowOff>
    </xdr:from>
    <xdr:to>
      <xdr:col>55</xdr:col>
      <xdr:colOff>0</xdr:colOff>
      <xdr:row>78</xdr:row>
      <xdr:rowOff>13335</xdr:rowOff>
    </xdr:to>
    <xdr:cxnSp macro="">
      <xdr:nvCxnSpPr>
        <xdr:cNvPr id="402" name="直線コネクタ 401"/>
        <xdr:cNvCxnSpPr/>
      </xdr:nvCxnSpPr>
      <xdr:spPr>
        <a:xfrm flipV="1">
          <a:off x="9639300" y="1334833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6985</xdr:rowOff>
    </xdr:from>
    <xdr:ext cx="534035" cy="254000"/>
    <xdr:sp macro="" textlink="">
      <xdr:nvSpPr>
        <xdr:cNvPr id="403" name="商工費平均値テキスト"/>
        <xdr:cNvSpPr txBox="1"/>
      </xdr:nvSpPr>
      <xdr:spPr>
        <a:xfrm>
          <a:off x="10528300" y="13037185"/>
          <a:ext cx="53403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155575</xdr:rowOff>
    </xdr:from>
    <xdr:to>
      <xdr:col>55</xdr:col>
      <xdr:colOff>50800</xdr:colOff>
      <xdr:row>77</xdr:row>
      <xdr:rowOff>86360</xdr:rowOff>
    </xdr:to>
    <xdr:sp macro="" textlink="">
      <xdr:nvSpPr>
        <xdr:cNvPr id="404" name="フローチャート: 判断 403"/>
        <xdr:cNvSpPr/>
      </xdr:nvSpPr>
      <xdr:spPr>
        <a:xfrm>
          <a:off x="104267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78</xdr:row>
      <xdr:rowOff>13335</xdr:rowOff>
    </xdr:from>
    <xdr:to>
      <xdr:col>50</xdr:col>
      <xdr:colOff>114300</xdr:colOff>
      <xdr:row>78</xdr:row>
      <xdr:rowOff>44450</xdr:rowOff>
    </xdr:to>
    <xdr:cxnSp macro="">
      <xdr:nvCxnSpPr>
        <xdr:cNvPr id="405" name="直線コネクタ 404"/>
        <xdr:cNvCxnSpPr/>
      </xdr:nvCxnSpPr>
      <xdr:spPr>
        <a:xfrm flipV="1">
          <a:off x="8738870" y="13386435"/>
          <a:ext cx="90043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99695</xdr:rowOff>
    </xdr:from>
    <xdr:to>
      <xdr:col>50</xdr:col>
      <xdr:colOff>165100</xdr:colOff>
      <xdr:row>78</xdr:row>
      <xdr:rowOff>29845</xdr:rowOff>
    </xdr:to>
    <xdr:sp macro="" textlink="">
      <xdr:nvSpPr>
        <xdr:cNvPr id="406" name="フローチャート: 判断 405"/>
        <xdr:cNvSpPr/>
      </xdr:nvSpPr>
      <xdr:spPr>
        <a:xfrm>
          <a:off x="9588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46355</xdr:rowOff>
    </xdr:from>
    <xdr:ext cx="465455" cy="259080"/>
    <xdr:sp macro="" textlink="">
      <xdr:nvSpPr>
        <xdr:cNvPr id="407" name="テキスト ボックス 406"/>
        <xdr:cNvSpPr txBox="1"/>
      </xdr:nvSpPr>
      <xdr:spPr>
        <a:xfrm>
          <a:off x="9404350" y="130765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29210</xdr:rowOff>
    </xdr:from>
    <xdr:to>
      <xdr:col>45</xdr:col>
      <xdr:colOff>166370</xdr:colOff>
      <xdr:row>78</xdr:row>
      <xdr:rowOff>44450</xdr:rowOff>
    </xdr:to>
    <xdr:cxnSp macro="">
      <xdr:nvCxnSpPr>
        <xdr:cNvPr id="408" name="直線コネクタ 407"/>
        <xdr:cNvCxnSpPr/>
      </xdr:nvCxnSpPr>
      <xdr:spPr>
        <a:xfrm>
          <a:off x="7861300" y="13402310"/>
          <a:ext cx="87757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119380</xdr:rowOff>
    </xdr:from>
    <xdr:to>
      <xdr:col>46</xdr:col>
      <xdr:colOff>38100</xdr:colOff>
      <xdr:row>78</xdr:row>
      <xdr:rowOff>49530</xdr:rowOff>
    </xdr:to>
    <xdr:sp macro="" textlink="">
      <xdr:nvSpPr>
        <xdr:cNvPr id="409" name="フローチャート: 判断 408"/>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66040</xdr:rowOff>
    </xdr:from>
    <xdr:ext cx="465455" cy="254000"/>
    <xdr:sp macro="" textlink="">
      <xdr:nvSpPr>
        <xdr:cNvPr id="410" name="テキスト ボックス 409"/>
        <xdr:cNvSpPr txBox="1"/>
      </xdr:nvSpPr>
      <xdr:spPr>
        <a:xfrm>
          <a:off x="8515350" y="1309624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7620</xdr:rowOff>
    </xdr:from>
    <xdr:to>
      <xdr:col>41</xdr:col>
      <xdr:colOff>50800</xdr:colOff>
      <xdr:row>78</xdr:row>
      <xdr:rowOff>29210</xdr:rowOff>
    </xdr:to>
    <xdr:cxnSp macro="">
      <xdr:nvCxnSpPr>
        <xdr:cNvPr id="411" name="直線コネクタ 410"/>
        <xdr:cNvCxnSpPr/>
      </xdr:nvCxnSpPr>
      <xdr:spPr>
        <a:xfrm>
          <a:off x="6972300" y="133807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120650</xdr:rowOff>
    </xdr:from>
    <xdr:to>
      <xdr:col>41</xdr:col>
      <xdr:colOff>101600</xdr:colOff>
      <xdr:row>78</xdr:row>
      <xdr:rowOff>50165</xdr:rowOff>
    </xdr:to>
    <xdr:sp macro="" textlink="">
      <xdr:nvSpPr>
        <xdr:cNvPr id="412" name="フローチャート: 判断 411"/>
        <xdr:cNvSpPr/>
      </xdr:nvSpPr>
      <xdr:spPr>
        <a:xfrm>
          <a:off x="7810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66675</xdr:rowOff>
    </xdr:from>
    <xdr:ext cx="464820" cy="254000"/>
    <xdr:sp macro="" textlink="">
      <xdr:nvSpPr>
        <xdr:cNvPr id="413" name="テキスト ボックス 412"/>
        <xdr:cNvSpPr txBox="1"/>
      </xdr:nvSpPr>
      <xdr:spPr>
        <a:xfrm>
          <a:off x="7626350" y="130968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118110</xdr:rowOff>
    </xdr:from>
    <xdr:to>
      <xdr:col>36</xdr:col>
      <xdr:colOff>165100</xdr:colOff>
      <xdr:row>78</xdr:row>
      <xdr:rowOff>48260</xdr:rowOff>
    </xdr:to>
    <xdr:sp macro="" textlink="">
      <xdr:nvSpPr>
        <xdr:cNvPr id="414" name="フローチャート: 判断 413"/>
        <xdr:cNvSpPr/>
      </xdr:nvSpPr>
      <xdr:spPr>
        <a:xfrm>
          <a:off x="6921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64770</xdr:rowOff>
    </xdr:from>
    <xdr:ext cx="465455" cy="254000"/>
    <xdr:sp macro="" textlink="">
      <xdr:nvSpPr>
        <xdr:cNvPr id="415" name="テキスト ボックス 414"/>
        <xdr:cNvSpPr txBox="1"/>
      </xdr:nvSpPr>
      <xdr:spPr>
        <a:xfrm>
          <a:off x="6737350" y="1309497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166370</xdr:colOff>
      <xdr:row>81</xdr:row>
      <xdr:rowOff>80010</xdr:rowOff>
    </xdr:from>
    <xdr:ext cx="758190" cy="259080"/>
    <xdr:sp macro="" textlink="">
      <xdr:nvSpPr>
        <xdr:cNvPr id="418" name="テキスト ボックス 417"/>
        <xdr:cNvSpPr txBox="1"/>
      </xdr:nvSpPr>
      <xdr:spPr>
        <a:xfrm>
          <a:off x="854837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19" name="テキスト ボックス 418"/>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95885</xdr:rowOff>
    </xdr:from>
    <xdr:to>
      <xdr:col>55</xdr:col>
      <xdr:colOff>50800</xdr:colOff>
      <xdr:row>78</xdr:row>
      <xdr:rowOff>26035</xdr:rowOff>
    </xdr:to>
    <xdr:sp macro="" textlink="">
      <xdr:nvSpPr>
        <xdr:cNvPr id="421" name="楕円 420"/>
        <xdr:cNvSpPr/>
      </xdr:nvSpPr>
      <xdr:spPr>
        <a:xfrm>
          <a:off x="104267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10795</xdr:rowOff>
    </xdr:from>
    <xdr:ext cx="469265" cy="258445"/>
    <xdr:sp macro="" textlink="">
      <xdr:nvSpPr>
        <xdr:cNvPr id="422" name="商工費該当値テキスト"/>
        <xdr:cNvSpPr txBox="1"/>
      </xdr:nvSpPr>
      <xdr:spPr>
        <a:xfrm>
          <a:off x="10528300" y="13212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133985</xdr:rowOff>
    </xdr:from>
    <xdr:to>
      <xdr:col>50</xdr:col>
      <xdr:colOff>165100</xdr:colOff>
      <xdr:row>78</xdr:row>
      <xdr:rowOff>64135</xdr:rowOff>
    </xdr:to>
    <xdr:sp macro="" textlink="">
      <xdr:nvSpPr>
        <xdr:cNvPr id="423" name="楕円 422"/>
        <xdr:cNvSpPr/>
      </xdr:nvSpPr>
      <xdr:spPr>
        <a:xfrm>
          <a:off x="9588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55245</xdr:rowOff>
    </xdr:from>
    <xdr:ext cx="465455" cy="254000"/>
    <xdr:sp macro="" textlink="">
      <xdr:nvSpPr>
        <xdr:cNvPr id="424" name="テキスト ボックス 423"/>
        <xdr:cNvSpPr txBox="1"/>
      </xdr:nvSpPr>
      <xdr:spPr>
        <a:xfrm>
          <a:off x="9404350" y="1342834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165100</xdr:rowOff>
    </xdr:from>
    <xdr:to>
      <xdr:col>46</xdr:col>
      <xdr:colOff>38100</xdr:colOff>
      <xdr:row>78</xdr:row>
      <xdr:rowOff>95250</xdr:rowOff>
    </xdr:to>
    <xdr:sp macro="" textlink="">
      <xdr:nvSpPr>
        <xdr:cNvPr id="425" name="楕円 424"/>
        <xdr:cNvSpPr/>
      </xdr:nvSpPr>
      <xdr:spPr>
        <a:xfrm>
          <a:off x="8699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86360</xdr:rowOff>
    </xdr:from>
    <xdr:ext cx="465455" cy="254000"/>
    <xdr:sp macro="" textlink="">
      <xdr:nvSpPr>
        <xdr:cNvPr id="426" name="テキスト ボックス 425"/>
        <xdr:cNvSpPr txBox="1"/>
      </xdr:nvSpPr>
      <xdr:spPr>
        <a:xfrm>
          <a:off x="8515350" y="1345946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149225</xdr:rowOff>
    </xdr:from>
    <xdr:to>
      <xdr:col>41</xdr:col>
      <xdr:colOff>101600</xdr:colOff>
      <xdr:row>78</xdr:row>
      <xdr:rowOff>79375</xdr:rowOff>
    </xdr:to>
    <xdr:sp macro="" textlink="">
      <xdr:nvSpPr>
        <xdr:cNvPr id="427" name="楕円 426"/>
        <xdr:cNvSpPr/>
      </xdr:nvSpPr>
      <xdr:spPr>
        <a:xfrm>
          <a:off x="7810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70485</xdr:rowOff>
    </xdr:from>
    <xdr:ext cx="464820" cy="259080"/>
    <xdr:sp macro="" textlink="">
      <xdr:nvSpPr>
        <xdr:cNvPr id="428" name="テキスト ボックス 427"/>
        <xdr:cNvSpPr txBox="1"/>
      </xdr:nvSpPr>
      <xdr:spPr>
        <a:xfrm>
          <a:off x="7626350" y="134435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128270</xdr:rowOff>
    </xdr:from>
    <xdr:to>
      <xdr:col>36</xdr:col>
      <xdr:colOff>165100</xdr:colOff>
      <xdr:row>78</xdr:row>
      <xdr:rowOff>58420</xdr:rowOff>
    </xdr:to>
    <xdr:sp macro="" textlink="">
      <xdr:nvSpPr>
        <xdr:cNvPr id="429" name="楕円 428"/>
        <xdr:cNvSpPr/>
      </xdr:nvSpPr>
      <xdr:spPr>
        <a:xfrm>
          <a:off x="6921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49530</xdr:rowOff>
    </xdr:from>
    <xdr:ext cx="465455" cy="259080"/>
    <xdr:sp macro="" textlink="">
      <xdr:nvSpPr>
        <xdr:cNvPr id="430" name="テキスト ボックス 429"/>
        <xdr:cNvSpPr txBox="1"/>
      </xdr:nvSpPr>
      <xdr:spPr>
        <a:xfrm>
          <a:off x="6737350" y="134226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345"/>
    <xdr:sp macro="" textlink="">
      <xdr:nvSpPr>
        <xdr:cNvPr id="439" name="テキスト ボックス 438"/>
        <xdr:cNvSpPr txBox="1"/>
      </xdr:nvSpPr>
      <xdr:spPr>
        <a:xfrm>
          <a:off x="6565900" y="1492250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42" name="テキスト ボックス 441"/>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96</xdr:row>
      <xdr:rowOff>35560</xdr:rowOff>
    </xdr:from>
    <xdr:ext cx="527685" cy="259080"/>
    <xdr:sp macro="" textlink="">
      <xdr:nvSpPr>
        <xdr:cNvPr id="444" name="テキスト ボックス 443"/>
        <xdr:cNvSpPr txBox="1"/>
      </xdr:nvSpPr>
      <xdr:spPr>
        <a:xfrm>
          <a:off x="6071870" y="16494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93</xdr:row>
      <xdr:rowOff>168910</xdr:rowOff>
    </xdr:from>
    <xdr:ext cx="527685" cy="254000"/>
    <xdr:sp macro="" textlink="">
      <xdr:nvSpPr>
        <xdr:cNvPr id="446" name="テキスト ボックス 445"/>
        <xdr:cNvSpPr txBox="1"/>
      </xdr:nvSpPr>
      <xdr:spPr>
        <a:xfrm>
          <a:off x="6071870" y="16113760"/>
          <a:ext cx="5276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91</xdr:row>
      <xdr:rowOff>130810</xdr:rowOff>
    </xdr:from>
    <xdr:ext cx="527685" cy="259080"/>
    <xdr:sp macro="" textlink="">
      <xdr:nvSpPr>
        <xdr:cNvPr id="448" name="テキスト ボックス 447"/>
        <xdr:cNvSpPr txBox="1"/>
      </xdr:nvSpPr>
      <xdr:spPr>
        <a:xfrm>
          <a:off x="6071870" y="15732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0" name="テキスト ボックス 449"/>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000"/>
    <xdr:sp macro="" textlink="">
      <xdr:nvSpPr>
        <xdr:cNvPr id="452" name="テキスト ボックス 451"/>
        <xdr:cNvSpPr txBox="1"/>
      </xdr:nvSpPr>
      <xdr:spPr>
        <a:xfrm>
          <a:off x="6008370" y="14970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90</xdr:row>
      <xdr:rowOff>8255</xdr:rowOff>
    </xdr:from>
    <xdr:to>
      <xdr:col>54</xdr:col>
      <xdr:colOff>166370</xdr:colOff>
      <xdr:row>97</xdr:row>
      <xdr:rowOff>170815</xdr:rowOff>
    </xdr:to>
    <xdr:cxnSp macro="">
      <xdr:nvCxnSpPr>
        <xdr:cNvPr id="454" name="直線コネクタ 453"/>
        <xdr:cNvCxnSpPr/>
      </xdr:nvCxnSpPr>
      <xdr:spPr>
        <a:xfrm flipV="1">
          <a:off x="10453370" y="15438755"/>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3175</xdr:rowOff>
    </xdr:from>
    <xdr:ext cx="534035" cy="259080"/>
    <xdr:sp macro="" textlink="">
      <xdr:nvSpPr>
        <xdr:cNvPr id="455" name="土木費最小値テキスト"/>
        <xdr:cNvSpPr txBox="1"/>
      </xdr:nvSpPr>
      <xdr:spPr>
        <a:xfrm>
          <a:off x="10528300" y="16805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17,063</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170815</xdr:rowOff>
    </xdr:from>
    <xdr:to>
      <xdr:col>55</xdr:col>
      <xdr:colOff>88900</xdr:colOff>
      <xdr:row>97</xdr:row>
      <xdr:rowOff>170815</xdr:rowOff>
    </xdr:to>
    <xdr:cxnSp macro="">
      <xdr:nvCxnSpPr>
        <xdr:cNvPr id="456" name="直線コネクタ 455"/>
        <xdr:cNvCxnSpPr/>
      </xdr:nvCxnSpPr>
      <xdr:spPr>
        <a:xfrm>
          <a:off x="10388600" y="1680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126365</xdr:rowOff>
    </xdr:from>
    <xdr:ext cx="598170" cy="259080"/>
    <xdr:sp macro="" textlink="">
      <xdr:nvSpPr>
        <xdr:cNvPr id="457" name="土木費最大値テキスト"/>
        <xdr:cNvSpPr txBox="1"/>
      </xdr:nvSpPr>
      <xdr:spPr>
        <a:xfrm>
          <a:off x="10528300" y="15213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124,362</a:t>
          </a:r>
          <a:endParaRPr kumimoji="1" lang="ja-JP" altLang="en-US" sz="1000" b="1">
            <a:latin typeface="ＭＳ Ｐゴシック"/>
          </a:endParaRPr>
        </a:p>
      </xdr:txBody>
    </xdr:sp>
    <xdr:clientData/>
  </xdr:oneCellAnchor>
  <xdr:twoCellAnchor>
    <xdr:from>
      <xdr:col>54</xdr:col>
      <xdr:colOff>101600</xdr:colOff>
      <xdr:row>90</xdr:row>
      <xdr:rowOff>8255</xdr:rowOff>
    </xdr:from>
    <xdr:to>
      <xdr:col>55</xdr:col>
      <xdr:colOff>88900</xdr:colOff>
      <xdr:row>90</xdr:row>
      <xdr:rowOff>8255</xdr:rowOff>
    </xdr:to>
    <xdr:cxnSp macro="">
      <xdr:nvCxnSpPr>
        <xdr:cNvPr id="458" name="直線コネクタ 457"/>
        <xdr:cNvCxnSpPr/>
      </xdr:nvCxnSpPr>
      <xdr:spPr>
        <a:xfrm>
          <a:off x="10388600" y="1543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86360</xdr:rowOff>
    </xdr:from>
    <xdr:to>
      <xdr:col>55</xdr:col>
      <xdr:colOff>0</xdr:colOff>
      <xdr:row>96</xdr:row>
      <xdr:rowOff>86360</xdr:rowOff>
    </xdr:to>
    <xdr:cxnSp macro="">
      <xdr:nvCxnSpPr>
        <xdr:cNvPr id="459" name="直線コネクタ 458"/>
        <xdr:cNvCxnSpPr/>
      </xdr:nvCxnSpPr>
      <xdr:spPr>
        <a:xfrm flipV="1">
          <a:off x="9639300" y="165455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37465</xdr:rowOff>
    </xdr:from>
    <xdr:ext cx="534035" cy="259080"/>
    <xdr:sp macro="" textlink="">
      <xdr:nvSpPr>
        <xdr:cNvPr id="460" name="土木費平均値テキスト"/>
        <xdr:cNvSpPr txBox="1"/>
      </xdr:nvSpPr>
      <xdr:spPr>
        <a:xfrm>
          <a:off x="10528300" y="1632521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14605</xdr:rowOff>
    </xdr:from>
    <xdr:to>
      <xdr:col>55</xdr:col>
      <xdr:colOff>50800</xdr:colOff>
      <xdr:row>96</xdr:row>
      <xdr:rowOff>116205</xdr:rowOff>
    </xdr:to>
    <xdr:sp macro="" textlink="">
      <xdr:nvSpPr>
        <xdr:cNvPr id="461" name="フローチャート: 判断 460"/>
        <xdr:cNvSpPr/>
      </xdr:nvSpPr>
      <xdr:spPr>
        <a:xfrm>
          <a:off x="104267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96</xdr:row>
      <xdr:rowOff>86360</xdr:rowOff>
    </xdr:from>
    <xdr:to>
      <xdr:col>50</xdr:col>
      <xdr:colOff>114300</xdr:colOff>
      <xdr:row>96</xdr:row>
      <xdr:rowOff>163830</xdr:rowOff>
    </xdr:to>
    <xdr:cxnSp macro="">
      <xdr:nvCxnSpPr>
        <xdr:cNvPr id="462" name="直線コネクタ 461"/>
        <xdr:cNvCxnSpPr/>
      </xdr:nvCxnSpPr>
      <xdr:spPr>
        <a:xfrm flipV="1">
          <a:off x="8738870" y="16545560"/>
          <a:ext cx="90043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22860</xdr:rowOff>
    </xdr:from>
    <xdr:to>
      <xdr:col>50</xdr:col>
      <xdr:colOff>165100</xdr:colOff>
      <xdr:row>96</xdr:row>
      <xdr:rowOff>124460</xdr:rowOff>
    </xdr:to>
    <xdr:sp macro="" textlink="">
      <xdr:nvSpPr>
        <xdr:cNvPr id="463" name="フローチャート: 判断 462"/>
        <xdr:cNvSpPr/>
      </xdr:nvSpPr>
      <xdr:spPr>
        <a:xfrm>
          <a:off x="9588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140970</xdr:rowOff>
    </xdr:from>
    <xdr:ext cx="529590" cy="259080"/>
    <xdr:sp macro="" textlink="">
      <xdr:nvSpPr>
        <xdr:cNvPr id="464" name="テキスト ボックス 463"/>
        <xdr:cNvSpPr txBox="1"/>
      </xdr:nvSpPr>
      <xdr:spPr>
        <a:xfrm>
          <a:off x="9371965" y="16257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122555</xdr:rowOff>
    </xdr:from>
    <xdr:to>
      <xdr:col>45</xdr:col>
      <xdr:colOff>166370</xdr:colOff>
      <xdr:row>96</xdr:row>
      <xdr:rowOff>163830</xdr:rowOff>
    </xdr:to>
    <xdr:cxnSp macro="">
      <xdr:nvCxnSpPr>
        <xdr:cNvPr id="465" name="直線コネクタ 464"/>
        <xdr:cNvCxnSpPr/>
      </xdr:nvCxnSpPr>
      <xdr:spPr>
        <a:xfrm>
          <a:off x="7861300" y="16581755"/>
          <a:ext cx="87757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26670</xdr:rowOff>
    </xdr:from>
    <xdr:to>
      <xdr:col>46</xdr:col>
      <xdr:colOff>38100</xdr:colOff>
      <xdr:row>96</xdr:row>
      <xdr:rowOff>128270</xdr:rowOff>
    </xdr:to>
    <xdr:sp macro="" textlink="">
      <xdr:nvSpPr>
        <xdr:cNvPr id="466" name="フローチャート: 判断 465"/>
        <xdr:cNvSpPr/>
      </xdr:nvSpPr>
      <xdr:spPr>
        <a:xfrm>
          <a:off x="8699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144780</xdr:rowOff>
    </xdr:from>
    <xdr:ext cx="530225" cy="254000"/>
    <xdr:sp macro="" textlink="">
      <xdr:nvSpPr>
        <xdr:cNvPr id="467" name="テキスト ボックス 466"/>
        <xdr:cNvSpPr txBox="1"/>
      </xdr:nvSpPr>
      <xdr:spPr>
        <a:xfrm>
          <a:off x="8482965" y="1626108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122555</xdr:rowOff>
    </xdr:from>
    <xdr:to>
      <xdr:col>41</xdr:col>
      <xdr:colOff>50800</xdr:colOff>
      <xdr:row>96</xdr:row>
      <xdr:rowOff>141605</xdr:rowOff>
    </xdr:to>
    <xdr:cxnSp macro="">
      <xdr:nvCxnSpPr>
        <xdr:cNvPr id="468" name="直線コネクタ 467"/>
        <xdr:cNvCxnSpPr/>
      </xdr:nvCxnSpPr>
      <xdr:spPr>
        <a:xfrm flipV="1">
          <a:off x="6972300" y="165817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6985</xdr:rowOff>
    </xdr:from>
    <xdr:to>
      <xdr:col>41</xdr:col>
      <xdr:colOff>101600</xdr:colOff>
      <xdr:row>96</xdr:row>
      <xdr:rowOff>109220</xdr:rowOff>
    </xdr:to>
    <xdr:sp macro="" textlink="">
      <xdr:nvSpPr>
        <xdr:cNvPr id="469" name="フローチャート: 判断 468"/>
        <xdr:cNvSpPr/>
      </xdr:nvSpPr>
      <xdr:spPr>
        <a:xfrm>
          <a:off x="78105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125095</xdr:rowOff>
    </xdr:from>
    <xdr:ext cx="529590" cy="258445"/>
    <xdr:sp macro="" textlink="">
      <xdr:nvSpPr>
        <xdr:cNvPr id="470" name="テキスト ボックス 469"/>
        <xdr:cNvSpPr txBox="1"/>
      </xdr:nvSpPr>
      <xdr:spPr>
        <a:xfrm>
          <a:off x="7593965" y="162413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22225</xdr:rowOff>
    </xdr:from>
    <xdr:to>
      <xdr:col>36</xdr:col>
      <xdr:colOff>165100</xdr:colOff>
      <xdr:row>96</xdr:row>
      <xdr:rowOff>123825</xdr:rowOff>
    </xdr:to>
    <xdr:sp macro="" textlink="">
      <xdr:nvSpPr>
        <xdr:cNvPr id="471" name="フローチャート: 判断 470"/>
        <xdr:cNvSpPr/>
      </xdr:nvSpPr>
      <xdr:spPr>
        <a:xfrm>
          <a:off x="6921500" y="1648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140335</xdr:rowOff>
    </xdr:from>
    <xdr:ext cx="529590" cy="259080"/>
    <xdr:sp macro="" textlink="">
      <xdr:nvSpPr>
        <xdr:cNvPr id="472" name="テキスト ボックス 471"/>
        <xdr:cNvSpPr txBox="1"/>
      </xdr:nvSpPr>
      <xdr:spPr>
        <a:xfrm>
          <a:off x="6704965" y="162566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166370</xdr:colOff>
      <xdr:row>101</xdr:row>
      <xdr:rowOff>80010</xdr:rowOff>
    </xdr:from>
    <xdr:ext cx="758190" cy="259080"/>
    <xdr:sp macro="" textlink="">
      <xdr:nvSpPr>
        <xdr:cNvPr id="475" name="テキスト ボックス 474"/>
        <xdr:cNvSpPr txBox="1"/>
      </xdr:nvSpPr>
      <xdr:spPr>
        <a:xfrm>
          <a:off x="854837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6" name="テキスト ボックス 475"/>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35560</xdr:rowOff>
    </xdr:from>
    <xdr:to>
      <xdr:col>55</xdr:col>
      <xdr:colOff>50800</xdr:colOff>
      <xdr:row>96</xdr:row>
      <xdr:rowOff>137160</xdr:rowOff>
    </xdr:to>
    <xdr:sp macro="" textlink="">
      <xdr:nvSpPr>
        <xdr:cNvPr id="478" name="楕円 477"/>
        <xdr:cNvSpPr/>
      </xdr:nvSpPr>
      <xdr:spPr>
        <a:xfrm>
          <a:off x="104267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13970</xdr:rowOff>
    </xdr:from>
    <xdr:ext cx="534035" cy="259080"/>
    <xdr:sp macro="" textlink="">
      <xdr:nvSpPr>
        <xdr:cNvPr id="479" name="土木費該当値テキスト"/>
        <xdr:cNvSpPr txBox="1"/>
      </xdr:nvSpPr>
      <xdr:spPr>
        <a:xfrm>
          <a:off x="10528300" y="16473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35560</xdr:rowOff>
    </xdr:from>
    <xdr:to>
      <xdr:col>50</xdr:col>
      <xdr:colOff>165100</xdr:colOff>
      <xdr:row>96</xdr:row>
      <xdr:rowOff>137160</xdr:rowOff>
    </xdr:to>
    <xdr:sp macro="" textlink="">
      <xdr:nvSpPr>
        <xdr:cNvPr id="480" name="楕円 479"/>
        <xdr:cNvSpPr/>
      </xdr:nvSpPr>
      <xdr:spPr>
        <a:xfrm>
          <a:off x="95885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128270</xdr:rowOff>
    </xdr:from>
    <xdr:ext cx="529590" cy="259080"/>
    <xdr:sp macro="" textlink="">
      <xdr:nvSpPr>
        <xdr:cNvPr id="481" name="テキスト ボックス 480"/>
        <xdr:cNvSpPr txBox="1"/>
      </xdr:nvSpPr>
      <xdr:spPr>
        <a:xfrm>
          <a:off x="9371965" y="16587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113030</xdr:rowOff>
    </xdr:from>
    <xdr:to>
      <xdr:col>46</xdr:col>
      <xdr:colOff>38100</xdr:colOff>
      <xdr:row>97</xdr:row>
      <xdr:rowOff>43180</xdr:rowOff>
    </xdr:to>
    <xdr:sp macro="" textlink="">
      <xdr:nvSpPr>
        <xdr:cNvPr id="482" name="楕円 481"/>
        <xdr:cNvSpPr/>
      </xdr:nvSpPr>
      <xdr:spPr>
        <a:xfrm>
          <a:off x="86995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34290</xdr:rowOff>
    </xdr:from>
    <xdr:ext cx="530225" cy="259080"/>
    <xdr:sp macro="" textlink="">
      <xdr:nvSpPr>
        <xdr:cNvPr id="483" name="テキスト ボックス 482"/>
        <xdr:cNvSpPr txBox="1"/>
      </xdr:nvSpPr>
      <xdr:spPr>
        <a:xfrm>
          <a:off x="8482965" y="16664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71755</xdr:rowOff>
    </xdr:from>
    <xdr:to>
      <xdr:col>41</xdr:col>
      <xdr:colOff>101600</xdr:colOff>
      <xdr:row>97</xdr:row>
      <xdr:rowOff>1905</xdr:rowOff>
    </xdr:to>
    <xdr:sp macro="" textlink="">
      <xdr:nvSpPr>
        <xdr:cNvPr id="484" name="楕円 483"/>
        <xdr:cNvSpPr/>
      </xdr:nvSpPr>
      <xdr:spPr>
        <a:xfrm>
          <a:off x="7810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164465</xdr:rowOff>
    </xdr:from>
    <xdr:ext cx="529590" cy="259080"/>
    <xdr:sp macro="" textlink="">
      <xdr:nvSpPr>
        <xdr:cNvPr id="485" name="テキスト ボックス 484"/>
        <xdr:cNvSpPr txBox="1"/>
      </xdr:nvSpPr>
      <xdr:spPr>
        <a:xfrm>
          <a:off x="7593965" y="16623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90805</xdr:rowOff>
    </xdr:from>
    <xdr:to>
      <xdr:col>36</xdr:col>
      <xdr:colOff>165100</xdr:colOff>
      <xdr:row>97</xdr:row>
      <xdr:rowOff>20955</xdr:rowOff>
    </xdr:to>
    <xdr:sp macro="" textlink="">
      <xdr:nvSpPr>
        <xdr:cNvPr id="486" name="楕円 485"/>
        <xdr:cNvSpPr/>
      </xdr:nvSpPr>
      <xdr:spPr>
        <a:xfrm>
          <a:off x="69215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12065</xdr:rowOff>
    </xdr:from>
    <xdr:ext cx="529590" cy="259080"/>
    <xdr:sp macro="" textlink="">
      <xdr:nvSpPr>
        <xdr:cNvPr id="487" name="テキスト ボックス 486"/>
        <xdr:cNvSpPr txBox="1"/>
      </xdr:nvSpPr>
      <xdr:spPr>
        <a:xfrm>
          <a:off x="6704965" y="166427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166370</xdr:colOff>
      <xdr:row>25</xdr:row>
      <xdr:rowOff>31750</xdr:rowOff>
    </xdr:to>
    <xdr:sp macro="" textlink="">
      <xdr:nvSpPr>
        <xdr:cNvPr id="488" name="正方形/長方形 487"/>
        <xdr:cNvSpPr/>
      </xdr:nvSpPr>
      <xdr:spPr>
        <a:xfrm>
          <a:off x="12446000" y="4000500"/>
          <a:ext cx="46748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166370</xdr:colOff>
      <xdr:row>41</xdr:row>
      <xdr:rowOff>82550</xdr:rowOff>
    </xdr:to>
    <xdr:sp macro="" textlink="">
      <xdr:nvSpPr>
        <xdr:cNvPr id="495" name="正方形/長方形 494"/>
        <xdr:cNvSpPr/>
      </xdr:nvSpPr>
      <xdr:spPr>
        <a:xfrm>
          <a:off x="12446000" y="4826000"/>
          <a:ext cx="46748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6" name="テキスト ボックス 495"/>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166370</xdr:colOff>
      <xdr:row>41</xdr:row>
      <xdr:rowOff>82550</xdr:rowOff>
    </xdr:to>
    <xdr:cxnSp macro="">
      <xdr:nvCxnSpPr>
        <xdr:cNvPr id="497" name="直線コネクタ 496"/>
        <xdr:cNvCxnSpPr/>
      </xdr:nvCxnSpPr>
      <xdr:spPr>
        <a:xfrm>
          <a:off x="12446000" y="7112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840" cy="254000"/>
    <xdr:sp macro="" textlink="">
      <xdr:nvSpPr>
        <xdr:cNvPr id="498" name="テキスト ボックス 497"/>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166370</xdr:colOff>
      <xdr:row>38</xdr:row>
      <xdr:rowOff>25400</xdr:rowOff>
    </xdr:to>
    <xdr:cxnSp macro="">
      <xdr:nvCxnSpPr>
        <xdr:cNvPr id="499" name="直線コネクタ 498"/>
        <xdr:cNvCxnSpPr/>
      </xdr:nvCxnSpPr>
      <xdr:spPr>
        <a:xfrm>
          <a:off x="12446000" y="65405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54610</xdr:rowOff>
    </xdr:from>
    <xdr:ext cx="530860" cy="254000"/>
    <xdr:sp macro="" textlink="">
      <xdr:nvSpPr>
        <xdr:cNvPr id="500" name="テキスト ボックス 499"/>
        <xdr:cNvSpPr txBox="1"/>
      </xdr:nvSpPr>
      <xdr:spPr>
        <a:xfrm>
          <a:off x="11914505" y="63982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166370</xdr:colOff>
      <xdr:row>34</xdr:row>
      <xdr:rowOff>139700</xdr:rowOff>
    </xdr:to>
    <xdr:cxnSp macro="">
      <xdr:nvCxnSpPr>
        <xdr:cNvPr id="501" name="直線コネクタ 500"/>
        <xdr:cNvCxnSpPr/>
      </xdr:nvCxnSpPr>
      <xdr:spPr>
        <a:xfrm>
          <a:off x="12446000" y="5969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0860" cy="254000"/>
    <xdr:sp macro="" textlink="">
      <xdr:nvSpPr>
        <xdr:cNvPr id="502" name="テキスト ボックス 501"/>
        <xdr:cNvSpPr txBox="1"/>
      </xdr:nvSpPr>
      <xdr:spPr>
        <a:xfrm>
          <a:off x="11914505" y="58267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166370</xdr:colOff>
      <xdr:row>31</xdr:row>
      <xdr:rowOff>82550</xdr:rowOff>
    </xdr:to>
    <xdr:cxnSp macro="">
      <xdr:nvCxnSpPr>
        <xdr:cNvPr id="503" name="直線コネクタ 502"/>
        <xdr:cNvCxnSpPr/>
      </xdr:nvCxnSpPr>
      <xdr:spPr>
        <a:xfrm>
          <a:off x="12446000" y="53975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0860" cy="254000"/>
    <xdr:sp macro="" textlink="">
      <xdr:nvSpPr>
        <xdr:cNvPr id="504" name="テキスト ボックス 503"/>
        <xdr:cNvSpPr txBox="1"/>
      </xdr:nvSpPr>
      <xdr:spPr>
        <a:xfrm>
          <a:off x="11914505" y="52552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28</xdr:row>
      <xdr:rowOff>25400</xdr:rowOff>
    </xdr:to>
    <xdr:cxnSp macro="">
      <xdr:nvCxnSpPr>
        <xdr:cNvPr id="505" name="直線コネクタ 504"/>
        <xdr:cNvCxnSpPr/>
      </xdr:nvCxnSpPr>
      <xdr:spPr>
        <a:xfrm>
          <a:off x="12446000" y="4826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4000"/>
    <xdr:sp macro="" textlink="">
      <xdr:nvSpPr>
        <xdr:cNvPr id="506" name="テキスト ボックス 505"/>
        <xdr:cNvSpPr txBox="1"/>
      </xdr:nvSpPr>
      <xdr:spPr>
        <a:xfrm>
          <a:off x="11914505" y="46837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41</xdr:row>
      <xdr:rowOff>82550</xdr:rowOff>
    </xdr:to>
    <xdr:sp macro="" textlink="">
      <xdr:nvSpPr>
        <xdr:cNvPr id="507" name="消防費グラフ枠"/>
        <xdr:cNvSpPr/>
      </xdr:nvSpPr>
      <xdr:spPr>
        <a:xfrm>
          <a:off x="12446000" y="4826000"/>
          <a:ext cx="46748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100330</xdr:rowOff>
    </xdr:from>
    <xdr:to>
      <xdr:col>85</xdr:col>
      <xdr:colOff>126365</xdr:colOff>
      <xdr:row>38</xdr:row>
      <xdr:rowOff>49530</xdr:rowOff>
    </xdr:to>
    <xdr:cxnSp macro="">
      <xdr:nvCxnSpPr>
        <xdr:cNvPr id="508" name="直線コネクタ 507"/>
        <xdr:cNvCxnSpPr/>
      </xdr:nvCxnSpPr>
      <xdr:spPr>
        <a:xfrm flipV="1">
          <a:off x="16317595" y="524383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38</xdr:row>
      <xdr:rowOff>53340</xdr:rowOff>
    </xdr:from>
    <xdr:ext cx="466090" cy="254000"/>
    <xdr:sp macro="" textlink="">
      <xdr:nvSpPr>
        <xdr:cNvPr id="509" name="消防費最小値テキスト"/>
        <xdr:cNvSpPr txBox="1"/>
      </xdr:nvSpPr>
      <xdr:spPr>
        <a:xfrm>
          <a:off x="16358870" y="6568440"/>
          <a:ext cx="466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49530</xdr:rowOff>
    </xdr:from>
    <xdr:to>
      <xdr:col>86</xdr:col>
      <xdr:colOff>25400</xdr:colOff>
      <xdr:row>38</xdr:row>
      <xdr:rowOff>49530</xdr:rowOff>
    </xdr:to>
    <xdr:cxnSp macro="">
      <xdr:nvCxnSpPr>
        <xdr:cNvPr id="510" name="直線コネクタ 509"/>
        <xdr:cNvCxnSpPr/>
      </xdr:nvCxnSpPr>
      <xdr:spPr>
        <a:xfrm>
          <a:off x="16230600" y="656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29</xdr:row>
      <xdr:rowOff>46990</xdr:rowOff>
    </xdr:from>
    <xdr:ext cx="530860" cy="259080"/>
    <xdr:sp macro="" textlink="">
      <xdr:nvSpPr>
        <xdr:cNvPr id="511" name="消防費最大値テキスト"/>
        <xdr:cNvSpPr txBox="1"/>
      </xdr:nvSpPr>
      <xdr:spPr>
        <a:xfrm>
          <a:off x="16358870" y="5019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85</xdr:col>
      <xdr:colOff>38100</xdr:colOff>
      <xdr:row>30</xdr:row>
      <xdr:rowOff>100330</xdr:rowOff>
    </xdr:from>
    <xdr:to>
      <xdr:col>86</xdr:col>
      <xdr:colOff>25400</xdr:colOff>
      <xdr:row>30</xdr:row>
      <xdr:rowOff>100330</xdr:rowOff>
    </xdr:to>
    <xdr:cxnSp macro="">
      <xdr:nvCxnSpPr>
        <xdr:cNvPr id="512" name="直線コネクタ 511"/>
        <xdr:cNvCxnSpPr/>
      </xdr:nvCxnSpPr>
      <xdr:spPr>
        <a:xfrm>
          <a:off x="16230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100330</xdr:rowOff>
    </xdr:from>
    <xdr:to>
      <xdr:col>85</xdr:col>
      <xdr:colOff>127000</xdr:colOff>
      <xdr:row>35</xdr:row>
      <xdr:rowOff>102235</xdr:rowOff>
    </xdr:to>
    <xdr:cxnSp macro="">
      <xdr:nvCxnSpPr>
        <xdr:cNvPr id="513" name="直線コネクタ 512"/>
        <xdr:cNvCxnSpPr/>
      </xdr:nvCxnSpPr>
      <xdr:spPr>
        <a:xfrm>
          <a:off x="15481300" y="5929630"/>
          <a:ext cx="8382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35</xdr:row>
      <xdr:rowOff>161925</xdr:rowOff>
    </xdr:from>
    <xdr:ext cx="530860" cy="259080"/>
    <xdr:sp macro="" textlink="">
      <xdr:nvSpPr>
        <xdr:cNvPr id="514" name="消防費平均値テキスト"/>
        <xdr:cNvSpPr txBox="1"/>
      </xdr:nvSpPr>
      <xdr:spPr>
        <a:xfrm>
          <a:off x="16358870" y="6162675"/>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12065</xdr:rowOff>
    </xdr:from>
    <xdr:to>
      <xdr:col>85</xdr:col>
      <xdr:colOff>166370</xdr:colOff>
      <xdr:row>36</xdr:row>
      <xdr:rowOff>113665</xdr:rowOff>
    </xdr:to>
    <xdr:sp macro="" textlink="">
      <xdr:nvSpPr>
        <xdr:cNvPr id="515" name="フローチャート: 判断 514"/>
        <xdr:cNvSpPr/>
      </xdr:nvSpPr>
      <xdr:spPr>
        <a:xfrm>
          <a:off x="16268700" y="618426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100330</xdr:rowOff>
    </xdr:from>
    <xdr:to>
      <xdr:col>81</xdr:col>
      <xdr:colOff>50800</xdr:colOff>
      <xdr:row>35</xdr:row>
      <xdr:rowOff>120650</xdr:rowOff>
    </xdr:to>
    <xdr:cxnSp macro="">
      <xdr:nvCxnSpPr>
        <xdr:cNvPr id="516" name="直線コネクタ 515"/>
        <xdr:cNvCxnSpPr/>
      </xdr:nvCxnSpPr>
      <xdr:spPr>
        <a:xfrm flipV="1">
          <a:off x="14592300" y="592963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36830</xdr:rowOff>
    </xdr:from>
    <xdr:to>
      <xdr:col>81</xdr:col>
      <xdr:colOff>101600</xdr:colOff>
      <xdr:row>36</xdr:row>
      <xdr:rowOff>138430</xdr:rowOff>
    </xdr:to>
    <xdr:sp macro="" textlink="">
      <xdr:nvSpPr>
        <xdr:cNvPr id="517" name="フローチャート: 判断 516"/>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129540</xdr:rowOff>
    </xdr:from>
    <xdr:ext cx="529590" cy="259080"/>
    <xdr:sp macro="" textlink="">
      <xdr:nvSpPr>
        <xdr:cNvPr id="518" name="テキスト ボックス 517"/>
        <xdr:cNvSpPr txBox="1"/>
      </xdr:nvSpPr>
      <xdr:spPr>
        <a:xfrm>
          <a:off x="15213965" y="63017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35</xdr:row>
      <xdr:rowOff>120650</xdr:rowOff>
    </xdr:from>
    <xdr:to>
      <xdr:col>76</xdr:col>
      <xdr:colOff>114300</xdr:colOff>
      <xdr:row>37</xdr:row>
      <xdr:rowOff>10160</xdr:rowOff>
    </xdr:to>
    <xdr:cxnSp macro="">
      <xdr:nvCxnSpPr>
        <xdr:cNvPr id="519" name="直線コネクタ 518"/>
        <xdr:cNvCxnSpPr/>
      </xdr:nvCxnSpPr>
      <xdr:spPr>
        <a:xfrm flipV="1">
          <a:off x="13691870" y="6121400"/>
          <a:ext cx="90043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69850</xdr:rowOff>
    </xdr:from>
    <xdr:to>
      <xdr:col>76</xdr:col>
      <xdr:colOff>165100</xdr:colOff>
      <xdr:row>37</xdr:row>
      <xdr:rowOff>0</xdr:rowOff>
    </xdr:to>
    <xdr:sp macro="" textlink="">
      <xdr:nvSpPr>
        <xdr:cNvPr id="520" name="フローチャート: 判断 519"/>
        <xdr:cNvSpPr/>
      </xdr:nvSpPr>
      <xdr:spPr>
        <a:xfrm>
          <a:off x="14541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162560</xdr:rowOff>
    </xdr:from>
    <xdr:ext cx="529590" cy="259080"/>
    <xdr:sp macro="" textlink="">
      <xdr:nvSpPr>
        <xdr:cNvPr id="521" name="テキスト ボックス 520"/>
        <xdr:cNvSpPr txBox="1"/>
      </xdr:nvSpPr>
      <xdr:spPr>
        <a:xfrm>
          <a:off x="14324965" y="633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121920</xdr:rowOff>
    </xdr:from>
    <xdr:to>
      <xdr:col>71</xdr:col>
      <xdr:colOff>166370</xdr:colOff>
      <xdr:row>37</xdr:row>
      <xdr:rowOff>10160</xdr:rowOff>
    </xdr:to>
    <xdr:cxnSp macro="">
      <xdr:nvCxnSpPr>
        <xdr:cNvPr id="522" name="直線コネクタ 521"/>
        <xdr:cNvCxnSpPr/>
      </xdr:nvCxnSpPr>
      <xdr:spPr>
        <a:xfrm>
          <a:off x="12814300" y="6294120"/>
          <a:ext cx="87757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46355</xdr:rowOff>
    </xdr:from>
    <xdr:to>
      <xdr:col>72</xdr:col>
      <xdr:colOff>38100</xdr:colOff>
      <xdr:row>36</xdr:row>
      <xdr:rowOff>147955</xdr:rowOff>
    </xdr:to>
    <xdr:sp macro="" textlink="">
      <xdr:nvSpPr>
        <xdr:cNvPr id="523" name="フローチャート: 判断 522"/>
        <xdr:cNvSpPr/>
      </xdr:nvSpPr>
      <xdr:spPr>
        <a:xfrm>
          <a:off x="13652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164465</xdr:rowOff>
    </xdr:from>
    <xdr:ext cx="530225" cy="259080"/>
    <xdr:sp macro="" textlink="">
      <xdr:nvSpPr>
        <xdr:cNvPr id="524" name="テキスト ボックス 523"/>
        <xdr:cNvSpPr txBox="1"/>
      </xdr:nvSpPr>
      <xdr:spPr>
        <a:xfrm>
          <a:off x="13435965" y="59937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61595</xdr:rowOff>
    </xdr:from>
    <xdr:to>
      <xdr:col>67</xdr:col>
      <xdr:colOff>101600</xdr:colOff>
      <xdr:row>36</xdr:row>
      <xdr:rowOff>163195</xdr:rowOff>
    </xdr:to>
    <xdr:sp macro="" textlink="">
      <xdr:nvSpPr>
        <xdr:cNvPr id="525" name="フローチャート: 判断 524"/>
        <xdr:cNvSpPr/>
      </xdr:nvSpPr>
      <xdr:spPr>
        <a:xfrm>
          <a:off x="12763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8255</xdr:rowOff>
    </xdr:from>
    <xdr:ext cx="529590" cy="254000"/>
    <xdr:sp macro="" textlink="">
      <xdr:nvSpPr>
        <xdr:cNvPr id="526" name="テキスト ボックス 525"/>
        <xdr:cNvSpPr txBox="1"/>
      </xdr:nvSpPr>
      <xdr:spPr>
        <a:xfrm>
          <a:off x="12546965" y="60090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28" name="テキスト ボックス 527"/>
        <xdr:cNvSpPr txBox="1"/>
      </xdr:nvSpPr>
      <xdr:spPr>
        <a:xfrm>
          <a:off x="1529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166370</xdr:colOff>
      <xdr:row>41</xdr:row>
      <xdr:rowOff>80010</xdr:rowOff>
    </xdr:from>
    <xdr:ext cx="758190" cy="259080"/>
    <xdr:sp macro="" textlink="">
      <xdr:nvSpPr>
        <xdr:cNvPr id="530" name="テキスト ボックス 529"/>
        <xdr:cNvSpPr txBox="1"/>
      </xdr:nvSpPr>
      <xdr:spPr>
        <a:xfrm>
          <a:off x="1350137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1" name="テキスト ボックス 530"/>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52070</xdr:rowOff>
    </xdr:from>
    <xdr:to>
      <xdr:col>85</xdr:col>
      <xdr:colOff>166370</xdr:colOff>
      <xdr:row>35</xdr:row>
      <xdr:rowOff>153035</xdr:rowOff>
    </xdr:to>
    <xdr:sp macro="" textlink="">
      <xdr:nvSpPr>
        <xdr:cNvPr id="532" name="楕円 531"/>
        <xdr:cNvSpPr/>
      </xdr:nvSpPr>
      <xdr:spPr>
        <a:xfrm>
          <a:off x="16268700" y="6052820"/>
          <a:ext cx="901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34</xdr:row>
      <xdr:rowOff>74930</xdr:rowOff>
    </xdr:from>
    <xdr:ext cx="530860" cy="254000"/>
    <xdr:sp macro="" textlink="">
      <xdr:nvSpPr>
        <xdr:cNvPr id="533" name="消防費該当値テキスト"/>
        <xdr:cNvSpPr txBox="1"/>
      </xdr:nvSpPr>
      <xdr:spPr>
        <a:xfrm>
          <a:off x="16358870" y="590423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49530</xdr:rowOff>
    </xdr:from>
    <xdr:to>
      <xdr:col>81</xdr:col>
      <xdr:colOff>101600</xdr:colOff>
      <xdr:row>34</xdr:row>
      <xdr:rowOff>151130</xdr:rowOff>
    </xdr:to>
    <xdr:sp macro="" textlink="">
      <xdr:nvSpPr>
        <xdr:cNvPr id="534" name="楕円 533"/>
        <xdr:cNvSpPr/>
      </xdr:nvSpPr>
      <xdr:spPr>
        <a:xfrm>
          <a:off x="154305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167640</xdr:rowOff>
    </xdr:from>
    <xdr:ext cx="529590" cy="254000"/>
    <xdr:sp macro="" textlink="">
      <xdr:nvSpPr>
        <xdr:cNvPr id="535" name="テキスト ボックス 534"/>
        <xdr:cNvSpPr txBox="1"/>
      </xdr:nvSpPr>
      <xdr:spPr>
        <a:xfrm>
          <a:off x="15213965" y="56540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69850</xdr:rowOff>
    </xdr:from>
    <xdr:to>
      <xdr:col>76</xdr:col>
      <xdr:colOff>165100</xdr:colOff>
      <xdr:row>35</xdr:row>
      <xdr:rowOff>171450</xdr:rowOff>
    </xdr:to>
    <xdr:sp macro="" textlink="">
      <xdr:nvSpPr>
        <xdr:cNvPr id="536" name="楕円 535"/>
        <xdr:cNvSpPr/>
      </xdr:nvSpPr>
      <xdr:spPr>
        <a:xfrm>
          <a:off x="14541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16510</xdr:rowOff>
    </xdr:from>
    <xdr:ext cx="529590" cy="259080"/>
    <xdr:sp macro="" textlink="">
      <xdr:nvSpPr>
        <xdr:cNvPr id="537" name="テキスト ボックス 536"/>
        <xdr:cNvSpPr txBox="1"/>
      </xdr:nvSpPr>
      <xdr:spPr>
        <a:xfrm>
          <a:off x="14324965" y="5845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130810</xdr:rowOff>
    </xdr:from>
    <xdr:to>
      <xdr:col>72</xdr:col>
      <xdr:colOff>38100</xdr:colOff>
      <xdr:row>37</xdr:row>
      <xdr:rowOff>60960</xdr:rowOff>
    </xdr:to>
    <xdr:sp macro="" textlink="">
      <xdr:nvSpPr>
        <xdr:cNvPr id="538" name="楕円 537"/>
        <xdr:cNvSpPr/>
      </xdr:nvSpPr>
      <xdr:spPr>
        <a:xfrm>
          <a:off x="13652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52070</xdr:rowOff>
    </xdr:from>
    <xdr:ext cx="530225" cy="254000"/>
    <xdr:sp macro="" textlink="">
      <xdr:nvSpPr>
        <xdr:cNvPr id="539" name="テキスト ボックス 538"/>
        <xdr:cNvSpPr txBox="1"/>
      </xdr:nvSpPr>
      <xdr:spPr>
        <a:xfrm>
          <a:off x="13435965" y="639572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71120</xdr:rowOff>
    </xdr:from>
    <xdr:to>
      <xdr:col>67</xdr:col>
      <xdr:colOff>101600</xdr:colOff>
      <xdr:row>37</xdr:row>
      <xdr:rowOff>1270</xdr:rowOff>
    </xdr:to>
    <xdr:sp macro="" textlink="">
      <xdr:nvSpPr>
        <xdr:cNvPr id="540" name="楕円 539"/>
        <xdr:cNvSpPr/>
      </xdr:nvSpPr>
      <xdr:spPr>
        <a:xfrm>
          <a:off x="1276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163830</xdr:rowOff>
    </xdr:from>
    <xdr:ext cx="529590" cy="259080"/>
    <xdr:sp macro="" textlink="">
      <xdr:nvSpPr>
        <xdr:cNvPr id="541" name="テキスト ボックス 540"/>
        <xdr:cNvSpPr txBox="1"/>
      </xdr:nvSpPr>
      <xdr:spPr>
        <a:xfrm>
          <a:off x="12546965" y="6336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166370</xdr:colOff>
      <xdr:row>45</xdr:row>
      <xdr:rowOff>31750</xdr:rowOff>
    </xdr:to>
    <xdr:sp macro="" textlink="">
      <xdr:nvSpPr>
        <xdr:cNvPr id="542" name="正方形/長方形 541"/>
        <xdr:cNvSpPr/>
      </xdr:nvSpPr>
      <xdr:spPr>
        <a:xfrm>
          <a:off x="12446000" y="7429500"/>
          <a:ext cx="46748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166370</xdr:colOff>
      <xdr:row>61</xdr:row>
      <xdr:rowOff>82550</xdr:rowOff>
    </xdr:to>
    <xdr:sp macro="" textlink="">
      <xdr:nvSpPr>
        <xdr:cNvPr id="549" name="正方形/長方形 548"/>
        <xdr:cNvSpPr/>
      </xdr:nvSpPr>
      <xdr:spPr>
        <a:xfrm>
          <a:off x="12446000" y="8255000"/>
          <a:ext cx="46748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0" name="テキスト ボックス 549"/>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166370</xdr:colOff>
      <xdr:row>61</xdr:row>
      <xdr:rowOff>82550</xdr:rowOff>
    </xdr:to>
    <xdr:cxnSp macro="">
      <xdr:nvCxnSpPr>
        <xdr:cNvPr id="551" name="直線コネクタ 550"/>
        <xdr:cNvCxnSpPr/>
      </xdr:nvCxnSpPr>
      <xdr:spPr>
        <a:xfrm>
          <a:off x="12446000" y="10541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840" cy="254000"/>
    <xdr:sp macro="" textlink="">
      <xdr:nvSpPr>
        <xdr:cNvPr id="552" name="テキスト ボックス 551"/>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166370</xdr:colOff>
      <xdr:row>59</xdr:row>
      <xdr:rowOff>44450</xdr:rowOff>
    </xdr:to>
    <xdr:cxnSp macro="">
      <xdr:nvCxnSpPr>
        <xdr:cNvPr id="553" name="直線コネクタ 552"/>
        <xdr:cNvCxnSpPr/>
      </xdr:nvCxnSpPr>
      <xdr:spPr>
        <a:xfrm>
          <a:off x="12446000" y="10160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0860" cy="259080"/>
    <xdr:sp macro="" textlink="">
      <xdr:nvSpPr>
        <xdr:cNvPr id="554" name="テキスト ボックス 553"/>
        <xdr:cNvSpPr txBox="1"/>
      </xdr:nvSpPr>
      <xdr:spPr>
        <a:xfrm>
          <a:off x="11914505"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166370</xdr:colOff>
      <xdr:row>57</xdr:row>
      <xdr:rowOff>6350</xdr:rowOff>
    </xdr:to>
    <xdr:cxnSp macro="">
      <xdr:nvCxnSpPr>
        <xdr:cNvPr id="555" name="直線コネクタ 554"/>
        <xdr:cNvCxnSpPr/>
      </xdr:nvCxnSpPr>
      <xdr:spPr>
        <a:xfrm>
          <a:off x="12446000" y="9779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0860" cy="259080"/>
    <xdr:sp macro="" textlink="">
      <xdr:nvSpPr>
        <xdr:cNvPr id="556" name="テキスト ボックス 555"/>
        <xdr:cNvSpPr txBox="1"/>
      </xdr:nvSpPr>
      <xdr:spPr>
        <a:xfrm>
          <a:off x="1191450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166370</xdr:colOff>
      <xdr:row>54</xdr:row>
      <xdr:rowOff>139700</xdr:rowOff>
    </xdr:to>
    <xdr:cxnSp macro="">
      <xdr:nvCxnSpPr>
        <xdr:cNvPr id="557" name="直線コネクタ 556"/>
        <xdr:cNvCxnSpPr/>
      </xdr:nvCxnSpPr>
      <xdr:spPr>
        <a:xfrm>
          <a:off x="12446000" y="9398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0860" cy="254000"/>
    <xdr:sp macro="" textlink="">
      <xdr:nvSpPr>
        <xdr:cNvPr id="558" name="テキスト ボックス 557"/>
        <xdr:cNvSpPr txBox="1"/>
      </xdr:nvSpPr>
      <xdr:spPr>
        <a:xfrm>
          <a:off x="11914505" y="92557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166370</xdr:colOff>
      <xdr:row>52</xdr:row>
      <xdr:rowOff>101600</xdr:rowOff>
    </xdr:to>
    <xdr:cxnSp macro="">
      <xdr:nvCxnSpPr>
        <xdr:cNvPr id="559" name="直線コネクタ 558"/>
        <xdr:cNvCxnSpPr/>
      </xdr:nvCxnSpPr>
      <xdr:spPr>
        <a:xfrm>
          <a:off x="12446000" y="9017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0860" cy="259080"/>
    <xdr:sp macro="" textlink="">
      <xdr:nvSpPr>
        <xdr:cNvPr id="560" name="テキスト ボックス 559"/>
        <xdr:cNvSpPr txBox="1"/>
      </xdr:nvSpPr>
      <xdr:spPr>
        <a:xfrm>
          <a:off x="11914505"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166370</xdr:colOff>
      <xdr:row>50</xdr:row>
      <xdr:rowOff>63500</xdr:rowOff>
    </xdr:to>
    <xdr:cxnSp macro="">
      <xdr:nvCxnSpPr>
        <xdr:cNvPr id="561" name="直線コネクタ 560"/>
        <xdr:cNvCxnSpPr/>
      </xdr:nvCxnSpPr>
      <xdr:spPr>
        <a:xfrm>
          <a:off x="12446000" y="8636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0550" cy="259080"/>
    <xdr:sp macro="" textlink="">
      <xdr:nvSpPr>
        <xdr:cNvPr id="562" name="テキスト ボックス 561"/>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48</xdr:row>
      <xdr:rowOff>25400</xdr:rowOff>
    </xdr:to>
    <xdr:cxnSp macro="">
      <xdr:nvCxnSpPr>
        <xdr:cNvPr id="563" name="直線コネクタ 562"/>
        <xdr:cNvCxnSpPr/>
      </xdr:nvCxnSpPr>
      <xdr:spPr>
        <a:xfrm>
          <a:off x="12446000" y="8255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64" name="テキスト ボックス 563"/>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61</xdr:row>
      <xdr:rowOff>82550</xdr:rowOff>
    </xdr:to>
    <xdr:sp macro="" textlink="">
      <xdr:nvSpPr>
        <xdr:cNvPr id="565" name="教育費グラフ枠"/>
        <xdr:cNvSpPr/>
      </xdr:nvSpPr>
      <xdr:spPr>
        <a:xfrm>
          <a:off x="12446000" y="8255000"/>
          <a:ext cx="46748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13335</xdr:rowOff>
    </xdr:from>
    <xdr:to>
      <xdr:col>85</xdr:col>
      <xdr:colOff>126365</xdr:colOff>
      <xdr:row>58</xdr:row>
      <xdr:rowOff>22225</xdr:rowOff>
    </xdr:to>
    <xdr:cxnSp macro="">
      <xdr:nvCxnSpPr>
        <xdr:cNvPr id="566" name="直線コネクタ 565"/>
        <xdr:cNvCxnSpPr/>
      </xdr:nvCxnSpPr>
      <xdr:spPr>
        <a:xfrm flipV="1">
          <a:off x="16317595" y="8585835"/>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58</xdr:row>
      <xdr:rowOff>26035</xdr:rowOff>
    </xdr:from>
    <xdr:ext cx="530860" cy="259080"/>
    <xdr:sp macro="" textlink="">
      <xdr:nvSpPr>
        <xdr:cNvPr id="567" name="教育費最小値テキスト"/>
        <xdr:cNvSpPr txBox="1"/>
      </xdr:nvSpPr>
      <xdr:spPr>
        <a:xfrm>
          <a:off x="16358870" y="9970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30,180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22225</xdr:rowOff>
    </xdr:from>
    <xdr:to>
      <xdr:col>86</xdr:col>
      <xdr:colOff>25400</xdr:colOff>
      <xdr:row>58</xdr:row>
      <xdr:rowOff>22225</xdr:rowOff>
    </xdr:to>
    <xdr:cxnSp macro="">
      <xdr:nvCxnSpPr>
        <xdr:cNvPr id="568" name="直線コネクタ 567"/>
        <xdr:cNvCxnSpPr/>
      </xdr:nvCxnSpPr>
      <xdr:spPr>
        <a:xfrm>
          <a:off x="16230600" y="9966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48</xdr:row>
      <xdr:rowOff>132080</xdr:rowOff>
    </xdr:from>
    <xdr:ext cx="594995" cy="254000"/>
    <xdr:sp macro="" textlink="">
      <xdr:nvSpPr>
        <xdr:cNvPr id="569" name="教育費最大値テキスト"/>
        <xdr:cNvSpPr txBox="1"/>
      </xdr:nvSpPr>
      <xdr:spPr>
        <a:xfrm>
          <a:off x="16358870" y="836168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102,624</a:t>
          </a:r>
          <a:endParaRPr kumimoji="1" lang="ja-JP" altLang="en-US" sz="1000" b="1">
            <a:latin typeface="ＭＳ Ｐゴシック"/>
          </a:endParaRPr>
        </a:p>
      </xdr:txBody>
    </xdr:sp>
    <xdr:clientData/>
  </xdr:oneCellAnchor>
  <xdr:twoCellAnchor>
    <xdr:from>
      <xdr:col>85</xdr:col>
      <xdr:colOff>38100</xdr:colOff>
      <xdr:row>50</xdr:row>
      <xdr:rowOff>13335</xdr:rowOff>
    </xdr:from>
    <xdr:to>
      <xdr:col>86</xdr:col>
      <xdr:colOff>25400</xdr:colOff>
      <xdr:row>50</xdr:row>
      <xdr:rowOff>13335</xdr:rowOff>
    </xdr:to>
    <xdr:cxnSp macro="">
      <xdr:nvCxnSpPr>
        <xdr:cNvPr id="570" name="直線コネクタ 569"/>
        <xdr:cNvCxnSpPr/>
      </xdr:nvCxnSpPr>
      <xdr:spPr>
        <a:xfrm>
          <a:off x="16230600" y="858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56515</xdr:rowOff>
    </xdr:from>
    <xdr:to>
      <xdr:col>85</xdr:col>
      <xdr:colOff>127000</xdr:colOff>
      <xdr:row>57</xdr:row>
      <xdr:rowOff>84455</xdr:rowOff>
    </xdr:to>
    <xdr:cxnSp macro="">
      <xdr:nvCxnSpPr>
        <xdr:cNvPr id="571" name="直線コネクタ 570"/>
        <xdr:cNvCxnSpPr/>
      </xdr:nvCxnSpPr>
      <xdr:spPr>
        <a:xfrm flipV="1">
          <a:off x="15481300" y="9657715"/>
          <a:ext cx="8382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54</xdr:row>
      <xdr:rowOff>78740</xdr:rowOff>
    </xdr:from>
    <xdr:ext cx="530860" cy="259080"/>
    <xdr:sp macro="" textlink="">
      <xdr:nvSpPr>
        <xdr:cNvPr id="572" name="教育費平均値テキスト"/>
        <xdr:cNvSpPr txBox="1"/>
      </xdr:nvSpPr>
      <xdr:spPr>
        <a:xfrm>
          <a:off x="16358870" y="933704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55880</xdr:rowOff>
    </xdr:from>
    <xdr:to>
      <xdr:col>85</xdr:col>
      <xdr:colOff>166370</xdr:colOff>
      <xdr:row>55</xdr:row>
      <xdr:rowOff>157480</xdr:rowOff>
    </xdr:to>
    <xdr:sp macro="" textlink="">
      <xdr:nvSpPr>
        <xdr:cNvPr id="573" name="フローチャート: 判断 572"/>
        <xdr:cNvSpPr/>
      </xdr:nvSpPr>
      <xdr:spPr>
        <a:xfrm>
          <a:off x="16268700" y="94856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84455</xdr:rowOff>
    </xdr:from>
    <xdr:to>
      <xdr:col>81</xdr:col>
      <xdr:colOff>50800</xdr:colOff>
      <xdr:row>57</xdr:row>
      <xdr:rowOff>134620</xdr:rowOff>
    </xdr:to>
    <xdr:cxnSp macro="">
      <xdr:nvCxnSpPr>
        <xdr:cNvPr id="574" name="直線コネクタ 573"/>
        <xdr:cNvCxnSpPr/>
      </xdr:nvCxnSpPr>
      <xdr:spPr>
        <a:xfrm flipV="1">
          <a:off x="14592300" y="985710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1905</xdr:rowOff>
    </xdr:from>
    <xdr:to>
      <xdr:col>81</xdr:col>
      <xdr:colOff>101600</xdr:colOff>
      <xdr:row>56</xdr:row>
      <xdr:rowOff>103505</xdr:rowOff>
    </xdr:to>
    <xdr:sp macro="" textlink="">
      <xdr:nvSpPr>
        <xdr:cNvPr id="575" name="フローチャート: 判断 574"/>
        <xdr:cNvSpPr/>
      </xdr:nvSpPr>
      <xdr:spPr>
        <a:xfrm>
          <a:off x="15430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120650</xdr:rowOff>
    </xdr:from>
    <xdr:ext cx="529590" cy="254000"/>
    <xdr:sp macro="" textlink="">
      <xdr:nvSpPr>
        <xdr:cNvPr id="576" name="テキスト ボックス 575"/>
        <xdr:cNvSpPr txBox="1"/>
      </xdr:nvSpPr>
      <xdr:spPr>
        <a:xfrm>
          <a:off x="15213965" y="93789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57</xdr:row>
      <xdr:rowOff>127000</xdr:rowOff>
    </xdr:from>
    <xdr:to>
      <xdr:col>76</xdr:col>
      <xdr:colOff>114300</xdr:colOff>
      <xdr:row>57</xdr:row>
      <xdr:rowOff>134620</xdr:rowOff>
    </xdr:to>
    <xdr:cxnSp macro="">
      <xdr:nvCxnSpPr>
        <xdr:cNvPr id="577" name="直線コネクタ 576"/>
        <xdr:cNvCxnSpPr/>
      </xdr:nvCxnSpPr>
      <xdr:spPr>
        <a:xfrm>
          <a:off x="13691870" y="9899650"/>
          <a:ext cx="90043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59690</xdr:rowOff>
    </xdr:from>
    <xdr:to>
      <xdr:col>76</xdr:col>
      <xdr:colOff>165100</xdr:colOff>
      <xdr:row>56</xdr:row>
      <xdr:rowOff>161290</xdr:rowOff>
    </xdr:to>
    <xdr:sp macro="" textlink="">
      <xdr:nvSpPr>
        <xdr:cNvPr id="578" name="フローチャート: 判断 577"/>
        <xdr:cNvSpPr/>
      </xdr:nvSpPr>
      <xdr:spPr>
        <a:xfrm>
          <a:off x="1454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6350</xdr:rowOff>
    </xdr:from>
    <xdr:ext cx="529590" cy="254000"/>
    <xdr:sp macro="" textlink="">
      <xdr:nvSpPr>
        <xdr:cNvPr id="579" name="テキスト ボックス 578"/>
        <xdr:cNvSpPr txBox="1"/>
      </xdr:nvSpPr>
      <xdr:spPr>
        <a:xfrm>
          <a:off x="14324965" y="9436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127000</xdr:rowOff>
    </xdr:from>
    <xdr:to>
      <xdr:col>71</xdr:col>
      <xdr:colOff>166370</xdr:colOff>
      <xdr:row>58</xdr:row>
      <xdr:rowOff>2540</xdr:rowOff>
    </xdr:to>
    <xdr:cxnSp macro="">
      <xdr:nvCxnSpPr>
        <xdr:cNvPr id="580" name="直線コネクタ 579"/>
        <xdr:cNvCxnSpPr/>
      </xdr:nvCxnSpPr>
      <xdr:spPr>
        <a:xfrm flipV="1">
          <a:off x="12814300" y="9899650"/>
          <a:ext cx="87757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80010</xdr:rowOff>
    </xdr:from>
    <xdr:to>
      <xdr:col>72</xdr:col>
      <xdr:colOff>38100</xdr:colOff>
      <xdr:row>57</xdr:row>
      <xdr:rowOff>10160</xdr:rowOff>
    </xdr:to>
    <xdr:sp macro="" textlink="">
      <xdr:nvSpPr>
        <xdr:cNvPr id="581" name="フローチャート: 判断 580"/>
        <xdr:cNvSpPr/>
      </xdr:nvSpPr>
      <xdr:spPr>
        <a:xfrm>
          <a:off x="13652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26670</xdr:rowOff>
    </xdr:from>
    <xdr:ext cx="530225" cy="259080"/>
    <xdr:sp macro="" textlink="">
      <xdr:nvSpPr>
        <xdr:cNvPr id="582" name="テキスト ボックス 581"/>
        <xdr:cNvSpPr txBox="1"/>
      </xdr:nvSpPr>
      <xdr:spPr>
        <a:xfrm>
          <a:off x="13435965" y="9456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109855</xdr:rowOff>
    </xdr:from>
    <xdr:to>
      <xdr:col>67</xdr:col>
      <xdr:colOff>101600</xdr:colOff>
      <xdr:row>57</xdr:row>
      <xdr:rowOff>40640</xdr:rowOff>
    </xdr:to>
    <xdr:sp macro="" textlink="">
      <xdr:nvSpPr>
        <xdr:cNvPr id="583" name="フローチャート: 判断 582"/>
        <xdr:cNvSpPr/>
      </xdr:nvSpPr>
      <xdr:spPr>
        <a:xfrm>
          <a:off x="12763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56515</xdr:rowOff>
    </xdr:from>
    <xdr:ext cx="529590" cy="258445"/>
    <xdr:sp macro="" textlink="">
      <xdr:nvSpPr>
        <xdr:cNvPr id="584" name="テキスト ボックス 583"/>
        <xdr:cNvSpPr txBox="1"/>
      </xdr:nvSpPr>
      <xdr:spPr>
        <a:xfrm>
          <a:off x="12546965" y="94862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6" name="テキスト ボックス 585"/>
        <xdr:cNvSpPr txBox="1"/>
      </xdr:nvSpPr>
      <xdr:spPr>
        <a:xfrm>
          <a:off x="1529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166370</xdr:colOff>
      <xdr:row>61</xdr:row>
      <xdr:rowOff>80010</xdr:rowOff>
    </xdr:from>
    <xdr:ext cx="758190" cy="259080"/>
    <xdr:sp macro="" textlink="">
      <xdr:nvSpPr>
        <xdr:cNvPr id="588" name="テキスト ボックス 587"/>
        <xdr:cNvSpPr txBox="1"/>
      </xdr:nvSpPr>
      <xdr:spPr>
        <a:xfrm>
          <a:off x="1350137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9" name="テキスト ボックス 588"/>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6350</xdr:rowOff>
    </xdr:from>
    <xdr:to>
      <xdr:col>85</xdr:col>
      <xdr:colOff>166370</xdr:colOff>
      <xdr:row>56</xdr:row>
      <xdr:rowOff>107315</xdr:rowOff>
    </xdr:to>
    <xdr:sp macro="" textlink="">
      <xdr:nvSpPr>
        <xdr:cNvPr id="590" name="楕円 589"/>
        <xdr:cNvSpPr/>
      </xdr:nvSpPr>
      <xdr:spPr>
        <a:xfrm>
          <a:off x="16268700" y="9607550"/>
          <a:ext cx="901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55</xdr:row>
      <xdr:rowOff>155575</xdr:rowOff>
    </xdr:from>
    <xdr:ext cx="530860" cy="254000"/>
    <xdr:sp macro="" textlink="">
      <xdr:nvSpPr>
        <xdr:cNvPr id="591" name="教育費該当値テキスト"/>
        <xdr:cNvSpPr txBox="1"/>
      </xdr:nvSpPr>
      <xdr:spPr>
        <a:xfrm>
          <a:off x="16358870" y="958532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33655</xdr:rowOff>
    </xdr:from>
    <xdr:to>
      <xdr:col>81</xdr:col>
      <xdr:colOff>101600</xdr:colOff>
      <xdr:row>57</xdr:row>
      <xdr:rowOff>135255</xdr:rowOff>
    </xdr:to>
    <xdr:sp macro="" textlink="">
      <xdr:nvSpPr>
        <xdr:cNvPr id="592" name="楕円 591"/>
        <xdr:cNvSpPr/>
      </xdr:nvSpPr>
      <xdr:spPr>
        <a:xfrm>
          <a:off x="15430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126365</xdr:rowOff>
    </xdr:from>
    <xdr:ext cx="529590" cy="259080"/>
    <xdr:sp macro="" textlink="">
      <xdr:nvSpPr>
        <xdr:cNvPr id="593" name="テキスト ボックス 592"/>
        <xdr:cNvSpPr txBox="1"/>
      </xdr:nvSpPr>
      <xdr:spPr>
        <a:xfrm>
          <a:off x="15213965" y="98990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83820</xdr:rowOff>
    </xdr:from>
    <xdr:to>
      <xdr:col>76</xdr:col>
      <xdr:colOff>165100</xdr:colOff>
      <xdr:row>58</xdr:row>
      <xdr:rowOff>13970</xdr:rowOff>
    </xdr:to>
    <xdr:sp macro="" textlink="">
      <xdr:nvSpPr>
        <xdr:cNvPr id="594" name="楕円 593"/>
        <xdr:cNvSpPr/>
      </xdr:nvSpPr>
      <xdr:spPr>
        <a:xfrm>
          <a:off x="14541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5080</xdr:rowOff>
    </xdr:from>
    <xdr:ext cx="529590" cy="259080"/>
    <xdr:sp macro="" textlink="">
      <xdr:nvSpPr>
        <xdr:cNvPr id="595" name="テキスト ボックス 594"/>
        <xdr:cNvSpPr txBox="1"/>
      </xdr:nvSpPr>
      <xdr:spPr>
        <a:xfrm>
          <a:off x="14324965" y="9949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76200</xdr:rowOff>
    </xdr:from>
    <xdr:to>
      <xdr:col>72</xdr:col>
      <xdr:colOff>38100</xdr:colOff>
      <xdr:row>58</xdr:row>
      <xdr:rowOff>6350</xdr:rowOff>
    </xdr:to>
    <xdr:sp macro="" textlink="">
      <xdr:nvSpPr>
        <xdr:cNvPr id="596" name="楕円 595"/>
        <xdr:cNvSpPr/>
      </xdr:nvSpPr>
      <xdr:spPr>
        <a:xfrm>
          <a:off x="13652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168910</xdr:rowOff>
    </xdr:from>
    <xdr:ext cx="530225" cy="254000"/>
    <xdr:sp macro="" textlink="">
      <xdr:nvSpPr>
        <xdr:cNvPr id="597" name="テキスト ボックス 596"/>
        <xdr:cNvSpPr txBox="1"/>
      </xdr:nvSpPr>
      <xdr:spPr>
        <a:xfrm>
          <a:off x="13435965" y="99415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123190</xdr:rowOff>
    </xdr:from>
    <xdr:to>
      <xdr:col>67</xdr:col>
      <xdr:colOff>101600</xdr:colOff>
      <xdr:row>58</xdr:row>
      <xdr:rowOff>53340</xdr:rowOff>
    </xdr:to>
    <xdr:sp macro="" textlink="">
      <xdr:nvSpPr>
        <xdr:cNvPr id="598" name="楕円 597"/>
        <xdr:cNvSpPr/>
      </xdr:nvSpPr>
      <xdr:spPr>
        <a:xfrm>
          <a:off x="12763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44450</xdr:rowOff>
    </xdr:from>
    <xdr:ext cx="529590" cy="259080"/>
    <xdr:sp macro="" textlink="">
      <xdr:nvSpPr>
        <xdr:cNvPr id="599" name="テキスト ボックス 598"/>
        <xdr:cNvSpPr txBox="1"/>
      </xdr:nvSpPr>
      <xdr:spPr>
        <a:xfrm>
          <a:off x="12546965" y="9988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166370</xdr:colOff>
      <xdr:row>65</xdr:row>
      <xdr:rowOff>31750</xdr:rowOff>
    </xdr:to>
    <xdr:sp macro="" textlink="">
      <xdr:nvSpPr>
        <xdr:cNvPr id="600" name="正方形/長方形 599"/>
        <xdr:cNvSpPr/>
      </xdr:nvSpPr>
      <xdr:spPr>
        <a:xfrm>
          <a:off x="12446000" y="10858500"/>
          <a:ext cx="46748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166370</xdr:colOff>
      <xdr:row>81</xdr:row>
      <xdr:rowOff>82550</xdr:rowOff>
    </xdr:to>
    <xdr:sp macro="" textlink="">
      <xdr:nvSpPr>
        <xdr:cNvPr id="607" name="正方形/長方形 606"/>
        <xdr:cNvSpPr/>
      </xdr:nvSpPr>
      <xdr:spPr>
        <a:xfrm>
          <a:off x="12446000" y="11684000"/>
          <a:ext cx="46748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8" name="テキスト ボックス 607"/>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166370</xdr:colOff>
      <xdr:row>81</xdr:row>
      <xdr:rowOff>82550</xdr:rowOff>
    </xdr:to>
    <xdr:cxnSp macro="">
      <xdr:nvCxnSpPr>
        <xdr:cNvPr id="609" name="直線コネクタ 608"/>
        <xdr:cNvCxnSpPr/>
      </xdr:nvCxnSpPr>
      <xdr:spPr>
        <a:xfrm>
          <a:off x="12446000" y="13970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166370</xdr:colOff>
      <xdr:row>78</xdr:row>
      <xdr:rowOff>25400</xdr:rowOff>
    </xdr:to>
    <xdr:cxnSp macro="">
      <xdr:nvCxnSpPr>
        <xdr:cNvPr id="610" name="直線コネクタ 609"/>
        <xdr:cNvCxnSpPr/>
      </xdr:nvCxnSpPr>
      <xdr:spPr>
        <a:xfrm>
          <a:off x="12446000" y="133985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3840" cy="254000"/>
    <xdr:sp macro="" textlink="">
      <xdr:nvSpPr>
        <xdr:cNvPr id="611" name="テキスト ボックス 610"/>
        <xdr:cNvSpPr txBox="1"/>
      </xdr:nvSpPr>
      <xdr:spPr>
        <a:xfrm>
          <a:off x="12197080" y="13256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166370</xdr:colOff>
      <xdr:row>74</xdr:row>
      <xdr:rowOff>139700</xdr:rowOff>
    </xdr:to>
    <xdr:cxnSp macro="">
      <xdr:nvCxnSpPr>
        <xdr:cNvPr id="612" name="直線コネクタ 611"/>
        <xdr:cNvCxnSpPr/>
      </xdr:nvCxnSpPr>
      <xdr:spPr>
        <a:xfrm>
          <a:off x="12446000" y="12827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0860" cy="254000"/>
    <xdr:sp macro="" textlink="">
      <xdr:nvSpPr>
        <xdr:cNvPr id="613" name="テキスト ボックス 612"/>
        <xdr:cNvSpPr txBox="1"/>
      </xdr:nvSpPr>
      <xdr:spPr>
        <a:xfrm>
          <a:off x="11914505" y="126847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166370</xdr:colOff>
      <xdr:row>71</xdr:row>
      <xdr:rowOff>82550</xdr:rowOff>
    </xdr:to>
    <xdr:cxnSp macro="">
      <xdr:nvCxnSpPr>
        <xdr:cNvPr id="614" name="直線コネクタ 613"/>
        <xdr:cNvCxnSpPr/>
      </xdr:nvCxnSpPr>
      <xdr:spPr>
        <a:xfrm>
          <a:off x="12446000" y="122555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70</xdr:row>
      <xdr:rowOff>111760</xdr:rowOff>
    </xdr:from>
    <xdr:ext cx="530860" cy="254000"/>
    <xdr:sp macro="" textlink="">
      <xdr:nvSpPr>
        <xdr:cNvPr id="615" name="テキスト ボックス 614"/>
        <xdr:cNvSpPr txBox="1"/>
      </xdr:nvSpPr>
      <xdr:spPr>
        <a:xfrm>
          <a:off x="11914505" y="121132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68</xdr:row>
      <xdr:rowOff>25400</xdr:rowOff>
    </xdr:to>
    <xdr:cxnSp macro="">
      <xdr:nvCxnSpPr>
        <xdr:cNvPr id="616" name="直線コネクタ 615"/>
        <xdr:cNvCxnSpPr/>
      </xdr:nvCxnSpPr>
      <xdr:spPr>
        <a:xfrm>
          <a:off x="12446000" y="11684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0860" cy="254000"/>
    <xdr:sp macro="" textlink="">
      <xdr:nvSpPr>
        <xdr:cNvPr id="617" name="テキスト ボックス 616"/>
        <xdr:cNvSpPr txBox="1"/>
      </xdr:nvSpPr>
      <xdr:spPr>
        <a:xfrm>
          <a:off x="11914505" y="115417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81</xdr:row>
      <xdr:rowOff>82550</xdr:rowOff>
    </xdr:to>
    <xdr:sp macro="" textlink="">
      <xdr:nvSpPr>
        <xdr:cNvPr id="618" name="災害復旧費グラフ枠"/>
        <xdr:cNvSpPr/>
      </xdr:nvSpPr>
      <xdr:spPr>
        <a:xfrm>
          <a:off x="12446000" y="11684000"/>
          <a:ext cx="46748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37465</xdr:rowOff>
    </xdr:from>
    <xdr:to>
      <xdr:col>85</xdr:col>
      <xdr:colOff>126365</xdr:colOff>
      <xdr:row>78</xdr:row>
      <xdr:rowOff>25400</xdr:rowOff>
    </xdr:to>
    <xdr:cxnSp macro="">
      <xdr:nvCxnSpPr>
        <xdr:cNvPr id="619" name="直線コネクタ 618"/>
        <xdr:cNvCxnSpPr/>
      </xdr:nvCxnSpPr>
      <xdr:spPr>
        <a:xfrm flipV="1">
          <a:off x="16317595" y="12210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78</xdr:row>
      <xdr:rowOff>29210</xdr:rowOff>
    </xdr:from>
    <xdr:ext cx="245745" cy="254000"/>
    <xdr:sp macro="" textlink="">
      <xdr:nvSpPr>
        <xdr:cNvPr id="620" name="災害復旧費最小値テキスト"/>
        <xdr:cNvSpPr txBox="1"/>
      </xdr:nvSpPr>
      <xdr:spPr>
        <a:xfrm>
          <a:off x="16358870" y="13402310"/>
          <a:ext cx="2457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1" name="直線コネクタ 620"/>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69</xdr:row>
      <xdr:rowOff>155575</xdr:rowOff>
    </xdr:from>
    <xdr:ext cx="530860" cy="254000"/>
    <xdr:sp macro="" textlink="">
      <xdr:nvSpPr>
        <xdr:cNvPr id="622" name="災害復旧費最大値テキスト"/>
        <xdr:cNvSpPr txBox="1"/>
      </xdr:nvSpPr>
      <xdr:spPr>
        <a:xfrm>
          <a:off x="16358870" y="1198562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20,784</a:t>
          </a:r>
          <a:endParaRPr kumimoji="1" lang="ja-JP" altLang="en-US" sz="1000" b="1">
            <a:latin typeface="ＭＳ Ｐゴシック"/>
          </a:endParaRPr>
        </a:p>
      </xdr:txBody>
    </xdr:sp>
    <xdr:clientData/>
  </xdr:oneCellAnchor>
  <xdr:twoCellAnchor>
    <xdr:from>
      <xdr:col>85</xdr:col>
      <xdr:colOff>38100</xdr:colOff>
      <xdr:row>71</xdr:row>
      <xdr:rowOff>37465</xdr:rowOff>
    </xdr:from>
    <xdr:to>
      <xdr:col>86</xdr:col>
      <xdr:colOff>25400</xdr:colOff>
      <xdr:row>71</xdr:row>
      <xdr:rowOff>37465</xdr:rowOff>
    </xdr:to>
    <xdr:cxnSp macro="">
      <xdr:nvCxnSpPr>
        <xdr:cNvPr id="623" name="直線コネクタ 622"/>
        <xdr:cNvCxnSpPr/>
      </xdr:nvCxnSpPr>
      <xdr:spPr>
        <a:xfrm>
          <a:off x="16230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38100</xdr:rowOff>
    </xdr:from>
    <xdr:to>
      <xdr:col>85</xdr:col>
      <xdr:colOff>127000</xdr:colOff>
      <xdr:row>77</xdr:row>
      <xdr:rowOff>100965</xdr:rowOff>
    </xdr:to>
    <xdr:cxnSp macro="">
      <xdr:nvCxnSpPr>
        <xdr:cNvPr id="624" name="直線コネクタ 623"/>
        <xdr:cNvCxnSpPr/>
      </xdr:nvCxnSpPr>
      <xdr:spPr>
        <a:xfrm flipV="1">
          <a:off x="15481300" y="13068300"/>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77</xdr:row>
      <xdr:rowOff>67310</xdr:rowOff>
    </xdr:from>
    <xdr:ext cx="374650" cy="259080"/>
    <xdr:sp macro="" textlink="">
      <xdr:nvSpPr>
        <xdr:cNvPr id="625" name="災害復旧費平均値テキスト"/>
        <xdr:cNvSpPr txBox="1"/>
      </xdr:nvSpPr>
      <xdr:spPr>
        <a:xfrm>
          <a:off x="16358870" y="13268960"/>
          <a:ext cx="374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88900</xdr:rowOff>
    </xdr:from>
    <xdr:to>
      <xdr:col>85</xdr:col>
      <xdr:colOff>166370</xdr:colOff>
      <xdr:row>78</xdr:row>
      <xdr:rowOff>19050</xdr:rowOff>
    </xdr:to>
    <xdr:sp macro="" textlink="">
      <xdr:nvSpPr>
        <xdr:cNvPr id="626" name="フローチャート: 判断 625"/>
        <xdr:cNvSpPr/>
      </xdr:nvSpPr>
      <xdr:spPr>
        <a:xfrm>
          <a:off x="16268700" y="132905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100965</xdr:rowOff>
    </xdr:from>
    <xdr:to>
      <xdr:col>81</xdr:col>
      <xdr:colOff>50800</xdr:colOff>
      <xdr:row>78</xdr:row>
      <xdr:rowOff>7620</xdr:rowOff>
    </xdr:to>
    <xdr:cxnSp macro="">
      <xdr:nvCxnSpPr>
        <xdr:cNvPr id="627" name="直線コネクタ 626"/>
        <xdr:cNvCxnSpPr/>
      </xdr:nvCxnSpPr>
      <xdr:spPr>
        <a:xfrm flipV="1">
          <a:off x="14592300" y="1330261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72390</xdr:rowOff>
    </xdr:from>
    <xdr:to>
      <xdr:col>81</xdr:col>
      <xdr:colOff>101600</xdr:colOff>
      <xdr:row>78</xdr:row>
      <xdr:rowOff>2540</xdr:rowOff>
    </xdr:to>
    <xdr:sp macro="" textlink="">
      <xdr:nvSpPr>
        <xdr:cNvPr id="628" name="フローチャート: 判断 627"/>
        <xdr:cNvSpPr/>
      </xdr:nvSpPr>
      <xdr:spPr>
        <a:xfrm>
          <a:off x="154305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165100</xdr:rowOff>
    </xdr:from>
    <xdr:ext cx="464820" cy="259080"/>
    <xdr:sp macro="" textlink="">
      <xdr:nvSpPr>
        <xdr:cNvPr id="629" name="テキスト ボックス 628"/>
        <xdr:cNvSpPr txBox="1"/>
      </xdr:nvSpPr>
      <xdr:spPr>
        <a:xfrm>
          <a:off x="15246350" y="133667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78</xdr:row>
      <xdr:rowOff>6985</xdr:rowOff>
    </xdr:from>
    <xdr:to>
      <xdr:col>76</xdr:col>
      <xdr:colOff>114300</xdr:colOff>
      <xdr:row>78</xdr:row>
      <xdr:rowOff>7620</xdr:rowOff>
    </xdr:to>
    <xdr:cxnSp macro="">
      <xdr:nvCxnSpPr>
        <xdr:cNvPr id="630" name="直線コネクタ 629"/>
        <xdr:cNvCxnSpPr/>
      </xdr:nvCxnSpPr>
      <xdr:spPr>
        <a:xfrm>
          <a:off x="13691870" y="13380085"/>
          <a:ext cx="90043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50800</xdr:rowOff>
    </xdr:from>
    <xdr:to>
      <xdr:col>76</xdr:col>
      <xdr:colOff>165100</xdr:colOff>
      <xdr:row>77</xdr:row>
      <xdr:rowOff>152400</xdr:rowOff>
    </xdr:to>
    <xdr:sp macro="" textlink="">
      <xdr:nvSpPr>
        <xdr:cNvPr id="631" name="フローチャート: 判断 630"/>
        <xdr:cNvSpPr/>
      </xdr:nvSpPr>
      <xdr:spPr>
        <a:xfrm>
          <a:off x="14541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168910</xdr:rowOff>
    </xdr:from>
    <xdr:ext cx="465455" cy="254000"/>
    <xdr:sp macro="" textlink="">
      <xdr:nvSpPr>
        <xdr:cNvPr id="632" name="テキスト ボックス 631"/>
        <xdr:cNvSpPr txBox="1"/>
      </xdr:nvSpPr>
      <xdr:spPr>
        <a:xfrm>
          <a:off x="14357350" y="1302766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6985</xdr:rowOff>
    </xdr:from>
    <xdr:to>
      <xdr:col>71</xdr:col>
      <xdr:colOff>166370</xdr:colOff>
      <xdr:row>78</xdr:row>
      <xdr:rowOff>24765</xdr:rowOff>
    </xdr:to>
    <xdr:cxnSp macro="">
      <xdr:nvCxnSpPr>
        <xdr:cNvPr id="633" name="直線コネクタ 632"/>
        <xdr:cNvCxnSpPr/>
      </xdr:nvCxnSpPr>
      <xdr:spPr>
        <a:xfrm flipV="1">
          <a:off x="12814300" y="13380085"/>
          <a:ext cx="87757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111125</xdr:rowOff>
    </xdr:from>
    <xdr:to>
      <xdr:col>72</xdr:col>
      <xdr:colOff>38100</xdr:colOff>
      <xdr:row>78</xdr:row>
      <xdr:rowOff>41275</xdr:rowOff>
    </xdr:to>
    <xdr:sp macro="" textlink="">
      <xdr:nvSpPr>
        <xdr:cNvPr id="634" name="フローチャート: 判断 633"/>
        <xdr:cNvSpPr/>
      </xdr:nvSpPr>
      <xdr:spPr>
        <a:xfrm>
          <a:off x="13652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166370</xdr:colOff>
      <xdr:row>76</xdr:row>
      <xdr:rowOff>57785</xdr:rowOff>
    </xdr:from>
    <xdr:ext cx="374650" cy="259080"/>
    <xdr:sp macro="" textlink="">
      <xdr:nvSpPr>
        <xdr:cNvPr id="635" name="テキスト ボックス 634"/>
        <xdr:cNvSpPr txBox="1"/>
      </xdr:nvSpPr>
      <xdr:spPr>
        <a:xfrm>
          <a:off x="13501370" y="13087985"/>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121920</xdr:rowOff>
    </xdr:from>
    <xdr:to>
      <xdr:col>67</xdr:col>
      <xdr:colOff>101600</xdr:colOff>
      <xdr:row>78</xdr:row>
      <xdr:rowOff>52070</xdr:rowOff>
    </xdr:to>
    <xdr:sp macro="" textlink="">
      <xdr:nvSpPr>
        <xdr:cNvPr id="636" name="フローチャート: 判断 635"/>
        <xdr:cNvSpPr/>
      </xdr:nvSpPr>
      <xdr:spPr>
        <a:xfrm>
          <a:off x="12763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76</xdr:row>
      <xdr:rowOff>68580</xdr:rowOff>
    </xdr:from>
    <xdr:ext cx="377825" cy="259080"/>
    <xdr:sp macro="" textlink="">
      <xdr:nvSpPr>
        <xdr:cNvPr id="637" name="テキスト ボックス 636"/>
        <xdr:cNvSpPr txBox="1"/>
      </xdr:nvSpPr>
      <xdr:spPr>
        <a:xfrm>
          <a:off x="12625070" y="130987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39" name="テキスト ボックス 638"/>
        <xdr:cNvSpPr txBox="1"/>
      </xdr:nvSpPr>
      <xdr:spPr>
        <a:xfrm>
          <a:off x="1529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166370</xdr:colOff>
      <xdr:row>81</xdr:row>
      <xdr:rowOff>80010</xdr:rowOff>
    </xdr:from>
    <xdr:ext cx="758190" cy="259080"/>
    <xdr:sp macro="" textlink="">
      <xdr:nvSpPr>
        <xdr:cNvPr id="641" name="テキスト ボックス 640"/>
        <xdr:cNvSpPr txBox="1"/>
      </xdr:nvSpPr>
      <xdr:spPr>
        <a:xfrm>
          <a:off x="13501370" y="1396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2" name="テキスト ボックス 641"/>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158750</xdr:rowOff>
    </xdr:from>
    <xdr:to>
      <xdr:col>85</xdr:col>
      <xdr:colOff>166370</xdr:colOff>
      <xdr:row>76</xdr:row>
      <xdr:rowOff>88900</xdr:rowOff>
    </xdr:to>
    <xdr:sp macro="" textlink="">
      <xdr:nvSpPr>
        <xdr:cNvPr id="643" name="楕円 642"/>
        <xdr:cNvSpPr/>
      </xdr:nvSpPr>
      <xdr:spPr>
        <a:xfrm>
          <a:off x="16268700" y="130175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75</xdr:row>
      <xdr:rowOff>10160</xdr:rowOff>
    </xdr:from>
    <xdr:ext cx="466090" cy="259080"/>
    <xdr:sp macro="" textlink="">
      <xdr:nvSpPr>
        <xdr:cNvPr id="644" name="災害復旧費該当値テキスト"/>
        <xdr:cNvSpPr txBox="1"/>
      </xdr:nvSpPr>
      <xdr:spPr>
        <a:xfrm>
          <a:off x="16358870" y="128689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50165</xdr:rowOff>
    </xdr:from>
    <xdr:to>
      <xdr:col>81</xdr:col>
      <xdr:colOff>101600</xdr:colOff>
      <xdr:row>77</xdr:row>
      <xdr:rowOff>151765</xdr:rowOff>
    </xdr:to>
    <xdr:sp macro="" textlink="">
      <xdr:nvSpPr>
        <xdr:cNvPr id="645" name="楕円 644"/>
        <xdr:cNvSpPr/>
      </xdr:nvSpPr>
      <xdr:spPr>
        <a:xfrm>
          <a:off x="15430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168275</xdr:rowOff>
    </xdr:from>
    <xdr:ext cx="464820" cy="254000"/>
    <xdr:sp macro="" textlink="">
      <xdr:nvSpPr>
        <xdr:cNvPr id="646" name="テキスト ボックス 645"/>
        <xdr:cNvSpPr txBox="1"/>
      </xdr:nvSpPr>
      <xdr:spPr>
        <a:xfrm>
          <a:off x="15246350" y="130270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128270</xdr:rowOff>
    </xdr:from>
    <xdr:to>
      <xdr:col>76</xdr:col>
      <xdr:colOff>165100</xdr:colOff>
      <xdr:row>78</xdr:row>
      <xdr:rowOff>58420</xdr:rowOff>
    </xdr:to>
    <xdr:sp macro="" textlink="">
      <xdr:nvSpPr>
        <xdr:cNvPr id="647" name="楕円 646"/>
        <xdr:cNvSpPr/>
      </xdr:nvSpPr>
      <xdr:spPr>
        <a:xfrm>
          <a:off x="14541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78</xdr:row>
      <xdr:rowOff>49530</xdr:rowOff>
    </xdr:from>
    <xdr:ext cx="378460" cy="259080"/>
    <xdr:sp macro="" textlink="">
      <xdr:nvSpPr>
        <xdr:cNvPr id="648" name="テキスト ボックス 647"/>
        <xdr:cNvSpPr txBox="1"/>
      </xdr:nvSpPr>
      <xdr:spPr>
        <a:xfrm>
          <a:off x="14403070" y="13422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127635</xdr:rowOff>
    </xdr:from>
    <xdr:to>
      <xdr:col>72</xdr:col>
      <xdr:colOff>38100</xdr:colOff>
      <xdr:row>78</xdr:row>
      <xdr:rowOff>57785</xdr:rowOff>
    </xdr:to>
    <xdr:sp macro="" textlink="">
      <xdr:nvSpPr>
        <xdr:cNvPr id="649" name="楕円 648"/>
        <xdr:cNvSpPr/>
      </xdr:nvSpPr>
      <xdr:spPr>
        <a:xfrm>
          <a:off x="136525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166370</xdr:colOff>
      <xdr:row>78</xdr:row>
      <xdr:rowOff>48895</xdr:rowOff>
    </xdr:from>
    <xdr:ext cx="374650" cy="259080"/>
    <xdr:sp macro="" textlink="">
      <xdr:nvSpPr>
        <xdr:cNvPr id="650" name="テキスト ボックス 649"/>
        <xdr:cNvSpPr txBox="1"/>
      </xdr:nvSpPr>
      <xdr:spPr>
        <a:xfrm>
          <a:off x="13501370" y="13421995"/>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145415</xdr:rowOff>
    </xdr:from>
    <xdr:to>
      <xdr:col>67</xdr:col>
      <xdr:colOff>101600</xdr:colOff>
      <xdr:row>78</xdr:row>
      <xdr:rowOff>75565</xdr:rowOff>
    </xdr:to>
    <xdr:sp macro="" textlink="">
      <xdr:nvSpPr>
        <xdr:cNvPr id="651" name="楕円 650"/>
        <xdr:cNvSpPr/>
      </xdr:nvSpPr>
      <xdr:spPr>
        <a:xfrm>
          <a:off x="12763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78</xdr:row>
      <xdr:rowOff>66675</xdr:rowOff>
    </xdr:from>
    <xdr:ext cx="313055" cy="254000"/>
    <xdr:sp macro="" textlink="">
      <xdr:nvSpPr>
        <xdr:cNvPr id="652" name="テキスト ボックス 651"/>
        <xdr:cNvSpPr txBox="1"/>
      </xdr:nvSpPr>
      <xdr:spPr>
        <a:xfrm>
          <a:off x="12657455" y="13439775"/>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166370</xdr:colOff>
      <xdr:row>85</xdr:row>
      <xdr:rowOff>31750</xdr:rowOff>
    </xdr:to>
    <xdr:sp macro="" textlink="">
      <xdr:nvSpPr>
        <xdr:cNvPr id="653" name="正方形/長方形 652"/>
        <xdr:cNvSpPr/>
      </xdr:nvSpPr>
      <xdr:spPr>
        <a:xfrm>
          <a:off x="12446000" y="14287500"/>
          <a:ext cx="46748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166370</xdr:colOff>
      <xdr:row>101</xdr:row>
      <xdr:rowOff>82550</xdr:rowOff>
    </xdr:to>
    <xdr:sp macro="" textlink="">
      <xdr:nvSpPr>
        <xdr:cNvPr id="660" name="正方形/長方形 659"/>
        <xdr:cNvSpPr/>
      </xdr:nvSpPr>
      <xdr:spPr>
        <a:xfrm>
          <a:off x="12446000" y="15113000"/>
          <a:ext cx="46748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1" name="テキスト ボックス 660"/>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166370</xdr:colOff>
      <xdr:row>101</xdr:row>
      <xdr:rowOff>82550</xdr:rowOff>
    </xdr:to>
    <xdr:cxnSp macro="">
      <xdr:nvCxnSpPr>
        <xdr:cNvPr id="662" name="直線コネクタ 661"/>
        <xdr:cNvCxnSpPr/>
      </xdr:nvCxnSpPr>
      <xdr:spPr>
        <a:xfrm>
          <a:off x="12446000" y="17399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166370</xdr:colOff>
      <xdr:row>99</xdr:row>
      <xdr:rowOff>99060</xdr:rowOff>
    </xdr:to>
    <xdr:cxnSp macro="">
      <xdr:nvCxnSpPr>
        <xdr:cNvPr id="663" name="直線コネクタ 662"/>
        <xdr:cNvCxnSpPr/>
      </xdr:nvCxnSpPr>
      <xdr:spPr>
        <a:xfrm>
          <a:off x="12446000" y="1707261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840" cy="259080"/>
    <xdr:sp macro="" textlink="">
      <xdr:nvSpPr>
        <xdr:cNvPr id="664" name="テキスト ボックス 663"/>
        <xdr:cNvSpPr txBox="1"/>
      </xdr:nvSpPr>
      <xdr:spPr>
        <a:xfrm>
          <a:off x="12197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166370</xdr:colOff>
      <xdr:row>97</xdr:row>
      <xdr:rowOff>114935</xdr:rowOff>
    </xdr:to>
    <xdr:cxnSp macro="">
      <xdr:nvCxnSpPr>
        <xdr:cNvPr id="665" name="直線コネクタ 664"/>
        <xdr:cNvCxnSpPr/>
      </xdr:nvCxnSpPr>
      <xdr:spPr>
        <a:xfrm>
          <a:off x="12446000" y="16745585"/>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0860" cy="254000"/>
    <xdr:sp macro="" textlink="">
      <xdr:nvSpPr>
        <xdr:cNvPr id="666" name="テキスト ボックス 665"/>
        <xdr:cNvSpPr txBox="1"/>
      </xdr:nvSpPr>
      <xdr:spPr>
        <a:xfrm>
          <a:off x="11914505" y="1660334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166370</xdr:colOff>
      <xdr:row>95</xdr:row>
      <xdr:rowOff>132080</xdr:rowOff>
    </xdr:to>
    <xdr:cxnSp macro="">
      <xdr:nvCxnSpPr>
        <xdr:cNvPr id="667" name="直線コネクタ 666"/>
        <xdr:cNvCxnSpPr/>
      </xdr:nvCxnSpPr>
      <xdr:spPr>
        <a:xfrm>
          <a:off x="12446000" y="1641983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0860" cy="259080"/>
    <xdr:sp macro="" textlink="">
      <xdr:nvSpPr>
        <xdr:cNvPr id="668" name="テキスト ボックス 667"/>
        <xdr:cNvSpPr txBox="1"/>
      </xdr:nvSpPr>
      <xdr:spPr>
        <a:xfrm>
          <a:off x="1191450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166370</xdr:colOff>
      <xdr:row>93</xdr:row>
      <xdr:rowOff>147955</xdr:rowOff>
    </xdr:to>
    <xdr:cxnSp macro="">
      <xdr:nvCxnSpPr>
        <xdr:cNvPr id="669" name="直線コネクタ 668"/>
        <xdr:cNvCxnSpPr/>
      </xdr:nvCxnSpPr>
      <xdr:spPr>
        <a:xfrm>
          <a:off x="12446000" y="16092805"/>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0860" cy="254000"/>
    <xdr:sp macro="" textlink="">
      <xdr:nvSpPr>
        <xdr:cNvPr id="670" name="テキスト ボックス 669"/>
        <xdr:cNvSpPr txBox="1"/>
      </xdr:nvSpPr>
      <xdr:spPr>
        <a:xfrm>
          <a:off x="11914505" y="1595120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166370</xdr:colOff>
      <xdr:row>91</xdr:row>
      <xdr:rowOff>164465</xdr:rowOff>
    </xdr:to>
    <xdr:cxnSp macro="">
      <xdr:nvCxnSpPr>
        <xdr:cNvPr id="671" name="直線コネクタ 670"/>
        <xdr:cNvCxnSpPr/>
      </xdr:nvCxnSpPr>
      <xdr:spPr>
        <a:xfrm>
          <a:off x="12446000" y="15766415"/>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0860" cy="258445"/>
    <xdr:sp macro="" textlink="">
      <xdr:nvSpPr>
        <xdr:cNvPr id="672" name="テキスト ボックス 671"/>
        <xdr:cNvSpPr txBox="1"/>
      </xdr:nvSpPr>
      <xdr:spPr>
        <a:xfrm>
          <a:off x="1191450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166370</xdr:colOff>
      <xdr:row>90</xdr:row>
      <xdr:rowOff>8890</xdr:rowOff>
    </xdr:to>
    <xdr:cxnSp macro="">
      <xdr:nvCxnSpPr>
        <xdr:cNvPr id="673" name="直線コネクタ 672"/>
        <xdr:cNvCxnSpPr/>
      </xdr:nvCxnSpPr>
      <xdr:spPr>
        <a:xfrm>
          <a:off x="12446000" y="1543939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0550" cy="259080"/>
    <xdr:sp macro="" textlink="">
      <xdr:nvSpPr>
        <xdr:cNvPr id="674" name="テキスト ボックス 673"/>
        <xdr:cNvSpPr txBox="1"/>
      </xdr:nvSpPr>
      <xdr:spPr>
        <a:xfrm>
          <a:off x="11850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88</xdr:row>
      <xdr:rowOff>25400</xdr:rowOff>
    </xdr:to>
    <xdr:cxnSp macro="">
      <xdr:nvCxnSpPr>
        <xdr:cNvPr id="675" name="直線コネクタ 674"/>
        <xdr:cNvCxnSpPr/>
      </xdr:nvCxnSpPr>
      <xdr:spPr>
        <a:xfrm>
          <a:off x="12446000" y="15113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6" name="テキスト ボックス 675"/>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101</xdr:row>
      <xdr:rowOff>82550</xdr:rowOff>
    </xdr:to>
    <xdr:sp macro="" textlink="">
      <xdr:nvSpPr>
        <xdr:cNvPr id="677" name="公債費グラフ枠"/>
        <xdr:cNvSpPr/>
      </xdr:nvSpPr>
      <xdr:spPr>
        <a:xfrm>
          <a:off x="12446000" y="15113000"/>
          <a:ext cx="46748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139065</xdr:rowOff>
    </xdr:from>
    <xdr:to>
      <xdr:col>85</xdr:col>
      <xdr:colOff>126365</xdr:colOff>
      <xdr:row>98</xdr:row>
      <xdr:rowOff>124460</xdr:rowOff>
    </xdr:to>
    <xdr:cxnSp macro="">
      <xdr:nvCxnSpPr>
        <xdr:cNvPr id="678" name="直線コネクタ 677"/>
        <xdr:cNvCxnSpPr/>
      </xdr:nvCxnSpPr>
      <xdr:spPr>
        <a:xfrm flipV="1">
          <a:off x="16317595" y="1539811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98</xdr:row>
      <xdr:rowOff>128270</xdr:rowOff>
    </xdr:from>
    <xdr:ext cx="466090" cy="259080"/>
    <xdr:sp macro="" textlink="">
      <xdr:nvSpPr>
        <xdr:cNvPr id="679" name="公債費最小値テキスト"/>
        <xdr:cNvSpPr txBox="1"/>
      </xdr:nvSpPr>
      <xdr:spPr>
        <a:xfrm>
          <a:off x="16358870" y="16930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124460</xdr:rowOff>
    </xdr:from>
    <xdr:to>
      <xdr:col>86</xdr:col>
      <xdr:colOff>25400</xdr:colOff>
      <xdr:row>98</xdr:row>
      <xdr:rowOff>124460</xdr:rowOff>
    </xdr:to>
    <xdr:cxnSp macro="">
      <xdr:nvCxnSpPr>
        <xdr:cNvPr id="680" name="直線コネクタ 679"/>
        <xdr:cNvCxnSpPr/>
      </xdr:nvCxnSpPr>
      <xdr:spPr>
        <a:xfrm>
          <a:off x="16230600" y="16926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88</xdr:row>
      <xdr:rowOff>86360</xdr:rowOff>
    </xdr:from>
    <xdr:ext cx="594995" cy="254000"/>
    <xdr:sp macro="" textlink="">
      <xdr:nvSpPr>
        <xdr:cNvPr id="681" name="公債費最大値テキスト"/>
        <xdr:cNvSpPr txBox="1"/>
      </xdr:nvSpPr>
      <xdr:spPr>
        <a:xfrm>
          <a:off x="16358870" y="1517396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102,520</a:t>
          </a:r>
          <a:endParaRPr kumimoji="1" lang="ja-JP" altLang="en-US" sz="1000" b="1">
            <a:latin typeface="ＭＳ Ｐゴシック"/>
          </a:endParaRPr>
        </a:p>
      </xdr:txBody>
    </xdr:sp>
    <xdr:clientData/>
  </xdr:oneCellAnchor>
  <xdr:twoCellAnchor>
    <xdr:from>
      <xdr:col>85</xdr:col>
      <xdr:colOff>38100</xdr:colOff>
      <xdr:row>89</xdr:row>
      <xdr:rowOff>139065</xdr:rowOff>
    </xdr:from>
    <xdr:to>
      <xdr:col>86</xdr:col>
      <xdr:colOff>25400</xdr:colOff>
      <xdr:row>89</xdr:row>
      <xdr:rowOff>139065</xdr:rowOff>
    </xdr:to>
    <xdr:cxnSp macro="">
      <xdr:nvCxnSpPr>
        <xdr:cNvPr id="682" name="直線コネクタ 681"/>
        <xdr:cNvCxnSpPr/>
      </xdr:nvCxnSpPr>
      <xdr:spPr>
        <a:xfrm>
          <a:off x="162306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107950</xdr:rowOff>
    </xdr:from>
    <xdr:to>
      <xdr:col>85</xdr:col>
      <xdr:colOff>127000</xdr:colOff>
      <xdr:row>96</xdr:row>
      <xdr:rowOff>121285</xdr:rowOff>
    </xdr:to>
    <xdr:cxnSp macro="">
      <xdr:nvCxnSpPr>
        <xdr:cNvPr id="683" name="直線コネクタ 682"/>
        <xdr:cNvCxnSpPr/>
      </xdr:nvCxnSpPr>
      <xdr:spPr>
        <a:xfrm>
          <a:off x="15481300" y="165671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94</xdr:row>
      <xdr:rowOff>167005</xdr:rowOff>
    </xdr:from>
    <xdr:ext cx="530860" cy="254000"/>
    <xdr:sp macro="" textlink="">
      <xdr:nvSpPr>
        <xdr:cNvPr id="684" name="公債費平均値テキスト"/>
        <xdr:cNvSpPr txBox="1"/>
      </xdr:nvSpPr>
      <xdr:spPr>
        <a:xfrm>
          <a:off x="16358870" y="16283305"/>
          <a:ext cx="5308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144145</xdr:rowOff>
    </xdr:from>
    <xdr:to>
      <xdr:col>85</xdr:col>
      <xdr:colOff>166370</xdr:colOff>
      <xdr:row>96</xdr:row>
      <xdr:rowOff>74930</xdr:rowOff>
    </xdr:to>
    <xdr:sp macro="" textlink="">
      <xdr:nvSpPr>
        <xdr:cNvPr id="685" name="フローチャート: 判断 684"/>
        <xdr:cNvSpPr/>
      </xdr:nvSpPr>
      <xdr:spPr>
        <a:xfrm>
          <a:off x="16268700" y="16431895"/>
          <a:ext cx="901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68580</xdr:rowOff>
    </xdr:from>
    <xdr:to>
      <xdr:col>81</xdr:col>
      <xdr:colOff>50800</xdr:colOff>
      <xdr:row>96</xdr:row>
      <xdr:rowOff>107950</xdr:rowOff>
    </xdr:to>
    <xdr:cxnSp macro="">
      <xdr:nvCxnSpPr>
        <xdr:cNvPr id="686" name="直線コネクタ 685"/>
        <xdr:cNvCxnSpPr/>
      </xdr:nvCxnSpPr>
      <xdr:spPr>
        <a:xfrm>
          <a:off x="14592300" y="165277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156210</xdr:rowOff>
    </xdr:from>
    <xdr:to>
      <xdr:col>81</xdr:col>
      <xdr:colOff>101600</xdr:colOff>
      <xdr:row>96</xdr:row>
      <xdr:rowOff>86360</xdr:rowOff>
    </xdr:to>
    <xdr:sp macro="" textlink="">
      <xdr:nvSpPr>
        <xdr:cNvPr id="687" name="フローチャート: 判断 686"/>
        <xdr:cNvSpPr/>
      </xdr:nvSpPr>
      <xdr:spPr>
        <a:xfrm>
          <a:off x="15430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102870</xdr:rowOff>
    </xdr:from>
    <xdr:ext cx="529590" cy="259080"/>
    <xdr:sp macro="" textlink="">
      <xdr:nvSpPr>
        <xdr:cNvPr id="688" name="テキスト ボックス 687"/>
        <xdr:cNvSpPr txBox="1"/>
      </xdr:nvSpPr>
      <xdr:spPr>
        <a:xfrm>
          <a:off x="15213965" y="16219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96</xdr:row>
      <xdr:rowOff>63500</xdr:rowOff>
    </xdr:from>
    <xdr:to>
      <xdr:col>76</xdr:col>
      <xdr:colOff>114300</xdr:colOff>
      <xdr:row>96</xdr:row>
      <xdr:rowOff>68580</xdr:rowOff>
    </xdr:to>
    <xdr:cxnSp macro="">
      <xdr:nvCxnSpPr>
        <xdr:cNvPr id="689" name="直線コネクタ 688"/>
        <xdr:cNvCxnSpPr/>
      </xdr:nvCxnSpPr>
      <xdr:spPr>
        <a:xfrm>
          <a:off x="13691870" y="16522700"/>
          <a:ext cx="90043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163830</xdr:rowOff>
    </xdr:from>
    <xdr:to>
      <xdr:col>76</xdr:col>
      <xdr:colOff>165100</xdr:colOff>
      <xdr:row>96</xdr:row>
      <xdr:rowOff>93980</xdr:rowOff>
    </xdr:to>
    <xdr:sp macro="" textlink="">
      <xdr:nvSpPr>
        <xdr:cNvPr id="690" name="フローチャート: 判断 689"/>
        <xdr:cNvSpPr/>
      </xdr:nvSpPr>
      <xdr:spPr>
        <a:xfrm>
          <a:off x="14541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110490</xdr:rowOff>
    </xdr:from>
    <xdr:ext cx="529590" cy="254000"/>
    <xdr:sp macro="" textlink="">
      <xdr:nvSpPr>
        <xdr:cNvPr id="691" name="テキスト ボックス 690"/>
        <xdr:cNvSpPr txBox="1"/>
      </xdr:nvSpPr>
      <xdr:spPr>
        <a:xfrm>
          <a:off x="14324965" y="162267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41275</xdr:rowOff>
    </xdr:from>
    <xdr:to>
      <xdr:col>71</xdr:col>
      <xdr:colOff>166370</xdr:colOff>
      <xdr:row>96</xdr:row>
      <xdr:rowOff>63500</xdr:rowOff>
    </xdr:to>
    <xdr:cxnSp macro="">
      <xdr:nvCxnSpPr>
        <xdr:cNvPr id="692" name="直線コネクタ 691"/>
        <xdr:cNvCxnSpPr/>
      </xdr:nvCxnSpPr>
      <xdr:spPr>
        <a:xfrm>
          <a:off x="12814300" y="16500475"/>
          <a:ext cx="87757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141605</xdr:rowOff>
    </xdr:from>
    <xdr:to>
      <xdr:col>72</xdr:col>
      <xdr:colOff>38100</xdr:colOff>
      <xdr:row>96</xdr:row>
      <xdr:rowOff>71755</xdr:rowOff>
    </xdr:to>
    <xdr:sp macro="" textlink="">
      <xdr:nvSpPr>
        <xdr:cNvPr id="693" name="フローチャート: 判断 692"/>
        <xdr:cNvSpPr/>
      </xdr:nvSpPr>
      <xdr:spPr>
        <a:xfrm>
          <a:off x="13652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88265</xdr:rowOff>
    </xdr:from>
    <xdr:ext cx="530225" cy="254000"/>
    <xdr:sp macro="" textlink="">
      <xdr:nvSpPr>
        <xdr:cNvPr id="694" name="テキスト ボックス 693"/>
        <xdr:cNvSpPr txBox="1"/>
      </xdr:nvSpPr>
      <xdr:spPr>
        <a:xfrm>
          <a:off x="13435965" y="1620456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128905</xdr:rowOff>
    </xdr:from>
    <xdr:to>
      <xdr:col>67</xdr:col>
      <xdr:colOff>101600</xdr:colOff>
      <xdr:row>96</xdr:row>
      <xdr:rowOff>59055</xdr:rowOff>
    </xdr:to>
    <xdr:sp macro="" textlink="">
      <xdr:nvSpPr>
        <xdr:cNvPr id="695" name="フローチャート: 判断 694"/>
        <xdr:cNvSpPr/>
      </xdr:nvSpPr>
      <xdr:spPr>
        <a:xfrm>
          <a:off x="127635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75565</xdr:rowOff>
    </xdr:from>
    <xdr:ext cx="529590" cy="254000"/>
    <xdr:sp macro="" textlink="">
      <xdr:nvSpPr>
        <xdr:cNvPr id="696" name="テキスト ボックス 695"/>
        <xdr:cNvSpPr txBox="1"/>
      </xdr:nvSpPr>
      <xdr:spPr>
        <a:xfrm>
          <a:off x="12546965" y="161918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8" name="テキスト ボックス 697"/>
        <xdr:cNvSpPr txBox="1"/>
      </xdr:nvSpPr>
      <xdr:spPr>
        <a:xfrm>
          <a:off x="1529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166370</xdr:colOff>
      <xdr:row>101</xdr:row>
      <xdr:rowOff>80010</xdr:rowOff>
    </xdr:from>
    <xdr:ext cx="758190" cy="259080"/>
    <xdr:sp macro="" textlink="">
      <xdr:nvSpPr>
        <xdr:cNvPr id="700" name="テキスト ボックス 699"/>
        <xdr:cNvSpPr txBox="1"/>
      </xdr:nvSpPr>
      <xdr:spPr>
        <a:xfrm>
          <a:off x="1350137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1" name="テキスト ボックス 700"/>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70485</xdr:rowOff>
    </xdr:from>
    <xdr:to>
      <xdr:col>85</xdr:col>
      <xdr:colOff>166370</xdr:colOff>
      <xdr:row>97</xdr:row>
      <xdr:rowOff>635</xdr:rowOff>
    </xdr:to>
    <xdr:sp macro="" textlink="">
      <xdr:nvSpPr>
        <xdr:cNvPr id="702" name="楕円 701"/>
        <xdr:cNvSpPr/>
      </xdr:nvSpPr>
      <xdr:spPr>
        <a:xfrm>
          <a:off x="16268700" y="1652968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96</xdr:row>
      <xdr:rowOff>48895</xdr:rowOff>
    </xdr:from>
    <xdr:ext cx="530860" cy="259080"/>
    <xdr:sp macro="" textlink="">
      <xdr:nvSpPr>
        <xdr:cNvPr id="703" name="公債費該当値テキスト"/>
        <xdr:cNvSpPr txBox="1"/>
      </xdr:nvSpPr>
      <xdr:spPr>
        <a:xfrm>
          <a:off x="16358870" y="16508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57150</xdr:rowOff>
    </xdr:from>
    <xdr:to>
      <xdr:col>81</xdr:col>
      <xdr:colOff>101600</xdr:colOff>
      <xdr:row>96</xdr:row>
      <xdr:rowOff>158750</xdr:rowOff>
    </xdr:to>
    <xdr:sp macro="" textlink="">
      <xdr:nvSpPr>
        <xdr:cNvPr id="704" name="楕円 703"/>
        <xdr:cNvSpPr/>
      </xdr:nvSpPr>
      <xdr:spPr>
        <a:xfrm>
          <a:off x="1543050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149860</xdr:rowOff>
    </xdr:from>
    <xdr:ext cx="529590" cy="259080"/>
    <xdr:sp macro="" textlink="">
      <xdr:nvSpPr>
        <xdr:cNvPr id="705" name="テキスト ボックス 704"/>
        <xdr:cNvSpPr txBox="1"/>
      </xdr:nvSpPr>
      <xdr:spPr>
        <a:xfrm>
          <a:off x="15213965" y="16609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17780</xdr:rowOff>
    </xdr:from>
    <xdr:to>
      <xdr:col>76</xdr:col>
      <xdr:colOff>165100</xdr:colOff>
      <xdr:row>96</xdr:row>
      <xdr:rowOff>119380</xdr:rowOff>
    </xdr:to>
    <xdr:sp macro="" textlink="">
      <xdr:nvSpPr>
        <xdr:cNvPr id="706" name="楕円 705"/>
        <xdr:cNvSpPr/>
      </xdr:nvSpPr>
      <xdr:spPr>
        <a:xfrm>
          <a:off x="1454150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110490</xdr:rowOff>
    </xdr:from>
    <xdr:ext cx="529590" cy="254000"/>
    <xdr:sp macro="" textlink="">
      <xdr:nvSpPr>
        <xdr:cNvPr id="707" name="テキスト ボックス 706"/>
        <xdr:cNvSpPr txBox="1"/>
      </xdr:nvSpPr>
      <xdr:spPr>
        <a:xfrm>
          <a:off x="14324965" y="16569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12700</xdr:rowOff>
    </xdr:from>
    <xdr:to>
      <xdr:col>72</xdr:col>
      <xdr:colOff>38100</xdr:colOff>
      <xdr:row>96</xdr:row>
      <xdr:rowOff>114300</xdr:rowOff>
    </xdr:to>
    <xdr:sp macro="" textlink="">
      <xdr:nvSpPr>
        <xdr:cNvPr id="708" name="楕円 707"/>
        <xdr:cNvSpPr/>
      </xdr:nvSpPr>
      <xdr:spPr>
        <a:xfrm>
          <a:off x="136525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105410</xdr:rowOff>
    </xdr:from>
    <xdr:ext cx="530225" cy="259080"/>
    <xdr:sp macro="" textlink="">
      <xdr:nvSpPr>
        <xdr:cNvPr id="709" name="テキスト ボックス 708"/>
        <xdr:cNvSpPr txBox="1"/>
      </xdr:nvSpPr>
      <xdr:spPr>
        <a:xfrm>
          <a:off x="13435965" y="16564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161925</xdr:rowOff>
    </xdr:from>
    <xdr:to>
      <xdr:col>67</xdr:col>
      <xdr:colOff>101600</xdr:colOff>
      <xdr:row>96</xdr:row>
      <xdr:rowOff>92075</xdr:rowOff>
    </xdr:to>
    <xdr:sp macro="" textlink="">
      <xdr:nvSpPr>
        <xdr:cNvPr id="710" name="楕円 709"/>
        <xdr:cNvSpPr/>
      </xdr:nvSpPr>
      <xdr:spPr>
        <a:xfrm>
          <a:off x="12763500" y="164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83185</xdr:rowOff>
    </xdr:from>
    <xdr:ext cx="529590" cy="259080"/>
    <xdr:sp macro="" textlink="">
      <xdr:nvSpPr>
        <xdr:cNvPr id="711" name="テキスト ボックス 710"/>
        <xdr:cNvSpPr txBox="1"/>
      </xdr:nvSpPr>
      <xdr:spPr>
        <a:xfrm>
          <a:off x="12546965" y="16542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0" name="テキスト ボックス 719"/>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23" name="テキスト ボックス 722"/>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2280" cy="254000"/>
    <xdr:sp macro="" textlink="">
      <xdr:nvSpPr>
        <xdr:cNvPr id="725" name="テキスト ボックス 724"/>
        <xdr:cNvSpPr txBox="1"/>
      </xdr:nvSpPr>
      <xdr:spPr>
        <a:xfrm>
          <a:off x="17820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2280" cy="254000"/>
    <xdr:sp macro="" textlink="">
      <xdr:nvSpPr>
        <xdr:cNvPr id="727" name="テキスト ボックス 726"/>
        <xdr:cNvSpPr txBox="1"/>
      </xdr:nvSpPr>
      <xdr:spPr>
        <a:xfrm>
          <a:off x="17820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2280" cy="254000"/>
    <xdr:sp macro="" textlink="">
      <xdr:nvSpPr>
        <xdr:cNvPr id="729" name="テキスト ボックス 728"/>
        <xdr:cNvSpPr txBox="1"/>
      </xdr:nvSpPr>
      <xdr:spPr>
        <a:xfrm>
          <a:off x="17820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280" cy="254000"/>
    <xdr:sp macro="" textlink="">
      <xdr:nvSpPr>
        <xdr:cNvPr id="731" name="テキスト ボックス 730"/>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12700</xdr:rowOff>
    </xdr:from>
    <xdr:to>
      <xdr:col>116</xdr:col>
      <xdr:colOff>62865</xdr:colOff>
      <xdr:row>38</xdr:row>
      <xdr:rowOff>139700</xdr:rowOff>
    </xdr:to>
    <xdr:cxnSp macro="">
      <xdr:nvCxnSpPr>
        <xdr:cNvPr id="733" name="直線コネクタ 732"/>
        <xdr:cNvCxnSpPr/>
      </xdr:nvCxnSpPr>
      <xdr:spPr>
        <a:xfrm flipV="1">
          <a:off x="22159595" y="5499100"/>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000"/>
    <xdr:sp macro="" textlink="">
      <xdr:nvSpPr>
        <xdr:cNvPr id="734" name="諸支出金最小値テキスト"/>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130810</xdr:rowOff>
    </xdr:from>
    <xdr:ext cx="469900" cy="259080"/>
    <xdr:sp macro="" textlink="">
      <xdr:nvSpPr>
        <xdr:cNvPr id="736" name="諸支出金最大値テキスト"/>
        <xdr:cNvSpPr txBox="1"/>
      </xdr:nvSpPr>
      <xdr:spPr>
        <a:xfrm>
          <a:off x="22212300" y="527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2,528</a:t>
          </a:r>
          <a:endParaRPr kumimoji="1" lang="ja-JP" altLang="en-US" sz="1000" b="1">
            <a:latin typeface="ＭＳ Ｐゴシック"/>
          </a:endParaRPr>
        </a:p>
      </xdr:txBody>
    </xdr:sp>
    <xdr:clientData/>
  </xdr:oneCellAnchor>
  <xdr:twoCellAnchor>
    <xdr:from>
      <xdr:col>115</xdr:col>
      <xdr:colOff>165100</xdr:colOff>
      <xdr:row>32</xdr:row>
      <xdr:rowOff>12700</xdr:rowOff>
    </xdr:from>
    <xdr:to>
      <xdr:col>116</xdr:col>
      <xdr:colOff>152400</xdr:colOff>
      <xdr:row>32</xdr:row>
      <xdr:rowOff>12700</xdr:rowOff>
    </xdr:to>
    <xdr:cxnSp macro="">
      <xdr:nvCxnSpPr>
        <xdr:cNvPr id="737" name="直線コネクタ 736"/>
        <xdr:cNvCxnSpPr/>
      </xdr:nvCxnSpPr>
      <xdr:spPr>
        <a:xfrm>
          <a:off x="22072600" y="549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38</xdr:row>
      <xdr:rowOff>139700</xdr:rowOff>
    </xdr:from>
    <xdr:to>
      <xdr:col>116</xdr:col>
      <xdr:colOff>63500</xdr:colOff>
      <xdr:row>38</xdr:row>
      <xdr:rowOff>139700</xdr:rowOff>
    </xdr:to>
    <xdr:cxnSp macro="">
      <xdr:nvCxnSpPr>
        <xdr:cNvPr id="738" name="直線コネクタ 737"/>
        <xdr:cNvCxnSpPr/>
      </xdr:nvCxnSpPr>
      <xdr:spPr>
        <a:xfrm>
          <a:off x="21311870" y="6654800"/>
          <a:ext cx="8496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57150</xdr:rowOff>
    </xdr:from>
    <xdr:ext cx="378460" cy="259080"/>
    <xdr:sp macro="" textlink="">
      <xdr:nvSpPr>
        <xdr:cNvPr id="739" name="諸支出金平均値テキスト"/>
        <xdr:cNvSpPr txBox="1"/>
      </xdr:nvSpPr>
      <xdr:spPr>
        <a:xfrm>
          <a:off x="22212300" y="64008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34290</xdr:rowOff>
    </xdr:from>
    <xdr:to>
      <xdr:col>116</xdr:col>
      <xdr:colOff>114300</xdr:colOff>
      <xdr:row>38</xdr:row>
      <xdr:rowOff>135890</xdr:rowOff>
    </xdr:to>
    <xdr:sp macro="" textlink="">
      <xdr:nvSpPr>
        <xdr:cNvPr id="740" name="フローチャート: 判断 739"/>
        <xdr:cNvSpPr/>
      </xdr:nvSpPr>
      <xdr:spPr>
        <a:xfrm>
          <a:off x="221107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166370</xdr:colOff>
      <xdr:row>38</xdr:row>
      <xdr:rowOff>139700</xdr:rowOff>
    </xdr:to>
    <xdr:cxnSp macro="">
      <xdr:nvCxnSpPr>
        <xdr:cNvPr id="741" name="直線コネクタ 740"/>
        <xdr:cNvCxnSpPr/>
      </xdr:nvCxnSpPr>
      <xdr:spPr>
        <a:xfrm>
          <a:off x="20434300" y="6654800"/>
          <a:ext cx="8775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40640</xdr:rowOff>
    </xdr:from>
    <xdr:to>
      <xdr:col>112</xdr:col>
      <xdr:colOff>38100</xdr:colOff>
      <xdr:row>38</xdr:row>
      <xdr:rowOff>141605</xdr:rowOff>
    </xdr:to>
    <xdr:sp macro="" textlink="">
      <xdr:nvSpPr>
        <xdr:cNvPr id="742" name="フローチャート: 判断 741"/>
        <xdr:cNvSpPr/>
      </xdr:nvSpPr>
      <xdr:spPr>
        <a:xfrm>
          <a:off x="21272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36</xdr:row>
      <xdr:rowOff>158115</xdr:rowOff>
    </xdr:from>
    <xdr:ext cx="374650" cy="254000"/>
    <xdr:sp macro="" textlink="">
      <xdr:nvSpPr>
        <xdr:cNvPr id="743" name="テキスト ボックス 742"/>
        <xdr:cNvSpPr txBox="1"/>
      </xdr:nvSpPr>
      <xdr:spPr>
        <a:xfrm>
          <a:off x="21121370" y="6330315"/>
          <a:ext cx="3746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9525</xdr:rowOff>
    </xdr:from>
    <xdr:to>
      <xdr:col>107</xdr:col>
      <xdr:colOff>101600</xdr:colOff>
      <xdr:row>38</xdr:row>
      <xdr:rowOff>111125</xdr:rowOff>
    </xdr:to>
    <xdr:sp macro="" textlink="">
      <xdr:nvSpPr>
        <xdr:cNvPr id="745" name="フローチャート: 判断 744"/>
        <xdr:cNvSpPr/>
      </xdr:nvSpPr>
      <xdr:spPr>
        <a:xfrm>
          <a:off x="20383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127635</xdr:rowOff>
    </xdr:from>
    <xdr:ext cx="377825" cy="259080"/>
    <xdr:sp macro="" textlink="">
      <xdr:nvSpPr>
        <xdr:cNvPr id="746" name="テキスト ボックス 745"/>
        <xdr:cNvSpPr txBox="1"/>
      </xdr:nvSpPr>
      <xdr:spPr>
        <a:xfrm>
          <a:off x="20245070" y="62998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38</xdr:row>
      <xdr:rowOff>139700</xdr:rowOff>
    </xdr:from>
    <xdr:to>
      <xdr:col>102</xdr:col>
      <xdr:colOff>114300</xdr:colOff>
      <xdr:row>38</xdr:row>
      <xdr:rowOff>139700</xdr:rowOff>
    </xdr:to>
    <xdr:cxnSp macro="">
      <xdr:nvCxnSpPr>
        <xdr:cNvPr id="747" name="直線コネクタ 746"/>
        <xdr:cNvCxnSpPr/>
      </xdr:nvCxnSpPr>
      <xdr:spPr>
        <a:xfrm>
          <a:off x="18644870" y="6654800"/>
          <a:ext cx="9004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748" name="フローチャート: 判断 747"/>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36</xdr:row>
      <xdr:rowOff>170180</xdr:rowOff>
    </xdr:from>
    <xdr:ext cx="313690" cy="259080"/>
    <xdr:sp macro="" textlink="">
      <xdr:nvSpPr>
        <xdr:cNvPr id="749" name="テキスト ボックス 748"/>
        <xdr:cNvSpPr txBox="1"/>
      </xdr:nvSpPr>
      <xdr:spPr>
        <a:xfrm>
          <a:off x="19388455" y="63423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26035</xdr:rowOff>
    </xdr:from>
    <xdr:to>
      <xdr:col>98</xdr:col>
      <xdr:colOff>38100</xdr:colOff>
      <xdr:row>38</xdr:row>
      <xdr:rowOff>127635</xdr:rowOff>
    </xdr:to>
    <xdr:sp macro="" textlink="">
      <xdr:nvSpPr>
        <xdr:cNvPr id="750" name="フローチャート: 判断 749"/>
        <xdr:cNvSpPr/>
      </xdr:nvSpPr>
      <xdr:spPr>
        <a:xfrm>
          <a:off x="18605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166370</xdr:colOff>
      <xdr:row>36</xdr:row>
      <xdr:rowOff>144145</xdr:rowOff>
    </xdr:from>
    <xdr:ext cx="374650" cy="254000"/>
    <xdr:sp macro="" textlink="">
      <xdr:nvSpPr>
        <xdr:cNvPr id="751" name="テキスト ボックス 750"/>
        <xdr:cNvSpPr txBox="1"/>
      </xdr:nvSpPr>
      <xdr:spPr>
        <a:xfrm>
          <a:off x="18454370" y="6316345"/>
          <a:ext cx="3746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52" name="テキスト ボックス 751"/>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166370</xdr:colOff>
      <xdr:row>41</xdr:row>
      <xdr:rowOff>80010</xdr:rowOff>
    </xdr:from>
    <xdr:ext cx="758190" cy="259080"/>
    <xdr:sp macro="" textlink="">
      <xdr:nvSpPr>
        <xdr:cNvPr id="753" name="テキスト ボックス 752"/>
        <xdr:cNvSpPr txBox="1"/>
      </xdr:nvSpPr>
      <xdr:spPr>
        <a:xfrm>
          <a:off x="2112137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4" name="テキスト ボックス 753"/>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166370</xdr:colOff>
      <xdr:row>41</xdr:row>
      <xdr:rowOff>80010</xdr:rowOff>
    </xdr:from>
    <xdr:ext cx="758190" cy="259080"/>
    <xdr:sp macro="" textlink="">
      <xdr:nvSpPr>
        <xdr:cNvPr id="756" name="テキスト ボックス 755"/>
        <xdr:cNvSpPr txBox="1"/>
      </xdr:nvSpPr>
      <xdr:spPr>
        <a:xfrm>
          <a:off x="18454370" y="710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12700</xdr:rowOff>
    </xdr:from>
    <xdr:ext cx="249555" cy="259080"/>
    <xdr:sp macro="" textlink="">
      <xdr:nvSpPr>
        <xdr:cNvPr id="758" name="諸支出金該当値テキスト"/>
        <xdr:cNvSpPr txBox="1"/>
      </xdr:nvSpPr>
      <xdr:spPr>
        <a:xfrm>
          <a:off x="22212300" y="65278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110" cy="259080"/>
    <xdr:sp macro="" textlink="">
      <xdr:nvSpPr>
        <xdr:cNvPr id="760" name="テキスト ボックス 759"/>
        <xdr:cNvSpPr txBox="1"/>
      </xdr:nvSpPr>
      <xdr:spPr>
        <a:xfrm>
          <a:off x="21198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62" name="テキスト ボックス 761"/>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39</xdr:row>
      <xdr:rowOff>10160</xdr:rowOff>
    </xdr:from>
    <xdr:ext cx="245110" cy="259080"/>
    <xdr:sp macro="" textlink="">
      <xdr:nvSpPr>
        <xdr:cNvPr id="764" name="テキスト ボックス 763"/>
        <xdr:cNvSpPr txBox="1"/>
      </xdr:nvSpPr>
      <xdr:spPr>
        <a:xfrm>
          <a:off x="1940687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110" cy="259080"/>
    <xdr:sp macro="" textlink="">
      <xdr:nvSpPr>
        <xdr:cNvPr id="766" name="テキスト ボックス 765"/>
        <xdr:cNvSpPr txBox="1"/>
      </xdr:nvSpPr>
      <xdr:spPr>
        <a:xfrm>
          <a:off x="18531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5" name="テキスト ボックス 774"/>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78" name="テキスト ボックス 777"/>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80" name="テキスト ボックス 779"/>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2" name="直線コネクタ 78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54</xdr:row>
      <xdr:rowOff>139700</xdr:rowOff>
    </xdr:from>
    <xdr:to>
      <xdr:col>116</xdr:col>
      <xdr:colOff>63500</xdr:colOff>
      <xdr:row>54</xdr:row>
      <xdr:rowOff>139700</xdr:rowOff>
    </xdr:to>
    <xdr:cxnSp macro="">
      <xdr:nvCxnSpPr>
        <xdr:cNvPr id="787" name="直線コネクタ 786"/>
        <xdr:cNvCxnSpPr/>
      </xdr:nvCxnSpPr>
      <xdr:spPr>
        <a:xfrm>
          <a:off x="21311870" y="9398000"/>
          <a:ext cx="8496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166370</xdr:colOff>
      <xdr:row>54</xdr:row>
      <xdr:rowOff>139700</xdr:rowOff>
    </xdr:to>
    <xdr:cxnSp macro="">
      <xdr:nvCxnSpPr>
        <xdr:cNvPr id="790" name="直線コネクタ 789"/>
        <xdr:cNvCxnSpPr/>
      </xdr:nvCxnSpPr>
      <xdr:spPr>
        <a:xfrm>
          <a:off x="20434300" y="9398000"/>
          <a:ext cx="8775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792" name="テキスト ボックス 791"/>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795" name="テキスト ボックス 794"/>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54</xdr:row>
      <xdr:rowOff>139700</xdr:rowOff>
    </xdr:from>
    <xdr:to>
      <xdr:col>102</xdr:col>
      <xdr:colOff>114300</xdr:colOff>
      <xdr:row>54</xdr:row>
      <xdr:rowOff>139700</xdr:rowOff>
    </xdr:to>
    <xdr:cxnSp macro="">
      <xdr:nvCxnSpPr>
        <xdr:cNvPr id="796" name="直線コネクタ 795"/>
        <xdr:cNvCxnSpPr/>
      </xdr:nvCxnSpPr>
      <xdr:spPr>
        <a:xfrm>
          <a:off x="18644870" y="9398000"/>
          <a:ext cx="9004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55</xdr:row>
      <xdr:rowOff>10160</xdr:rowOff>
    </xdr:from>
    <xdr:ext cx="245110" cy="259080"/>
    <xdr:sp macro="" textlink="">
      <xdr:nvSpPr>
        <xdr:cNvPr id="798" name="テキスト ボックス 797"/>
        <xdr:cNvSpPr txBox="1"/>
      </xdr:nvSpPr>
      <xdr:spPr>
        <a:xfrm>
          <a:off x="1940687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00" name="テキスト ボックス 799"/>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01" name="テキスト ボックス 800"/>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166370</xdr:colOff>
      <xdr:row>61</xdr:row>
      <xdr:rowOff>80010</xdr:rowOff>
    </xdr:from>
    <xdr:ext cx="758190" cy="259080"/>
    <xdr:sp macro="" textlink="">
      <xdr:nvSpPr>
        <xdr:cNvPr id="802" name="テキスト ボックス 801"/>
        <xdr:cNvSpPr txBox="1"/>
      </xdr:nvSpPr>
      <xdr:spPr>
        <a:xfrm>
          <a:off x="2112137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03" name="テキスト ボックス 802"/>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166370</xdr:colOff>
      <xdr:row>61</xdr:row>
      <xdr:rowOff>80010</xdr:rowOff>
    </xdr:from>
    <xdr:ext cx="758190" cy="259080"/>
    <xdr:sp macro="" textlink="">
      <xdr:nvSpPr>
        <xdr:cNvPr id="805" name="テキスト ボックス 804"/>
        <xdr:cNvSpPr txBox="1"/>
      </xdr:nvSpPr>
      <xdr:spPr>
        <a:xfrm>
          <a:off x="18454370" y="1053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09" name="テキスト ボックス 808"/>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11" name="テキスト ボックス 810"/>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53</xdr:row>
      <xdr:rowOff>35560</xdr:rowOff>
    </xdr:from>
    <xdr:ext cx="245110" cy="259080"/>
    <xdr:sp macro="" textlink="">
      <xdr:nvSpPr>
        <xdr:cNvPr id="813" name="テキスト ボックス 812"/>
        <xdr:cNvSpPr txBox="1"/>
      </xdr:nvSpPr>
      <xdr:spPr>
        <a:xfrm>
          <a:off x="1940687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15" name="テキスト ボックス 814"/>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総務費は特別定額給付金給付事業の影響により住民一人当たりで前年度から110,022円の増となった。民生費は新型コロナウィルス感染症対策として実施した、子育て世帯やひとり親世帯への給付金事業、障害福祉サービス費の増加などに伴い、住民一人当たりで前年度から7,718円の増となり、類似団体平均より高水準にある。衛生費は、コロナ禍で減収となった阿伎留病院企業団への貸付けや支援金の支出などにより、住民一人当たりで前年度から6,484円の増加となった。経常的な支出としては、一部事務組合負担金が多額であるため、一部事務組合と連携を図りながら負担金の適正化を行っていく。土木費は武蔵引田駅北口土地区画整理事業の本格化や秋川駅自由通路エレベーター設置工事などにより、若干の増加となった。下水道事業会計への補助金等が他団体と比較し、高い水準となっていることから、今後も事業の取捨選択を徹底し抑制を図る。消防費は令和元年東日本台風対応により増となったものが元の水準に戻り、住民一人当たりで前年度から3,037円の減少となった。教育費は中央公民館、図書館の施設運営管理事業委託料などの構成比が高く推移している。令和２年度は、小・中学校ＩＣＴ環境整備事業や中学校体育館空調設置工事の実施により、住民一人当たりで前年度から10,458円の増加となった。他団体平均と比較して低い水準となっているが、今後も教育環境の充実と同時に精査を行っていく。公債費は市債残高の減少に伴い住民一人当たりのコストも減少が見込まれる。今後も借入抑制に努めるなどして、将来負担の縮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201295</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945" y="10066655"/>
          <a:ext cx="694055" cy="514985"/>
        </a:xfrm>
        <a:prstGeom prst="rect">
          <a:avLst/>
        </a:prstGeom>
        <a:solidFill>
          <a:srgbClr val="FF8080"/>
        </a:solidFill>
        <a:ln w="6350">
          <a:solidFill>
            <a:srgbClr val="000000"/>
          </a:solidFill>
          <a:miter lim="800000"/>
          <a:headEnd/>
          <a:tailEnd/>
        </a:ln>
      </xdr:spPr>
    </xdr:sp>
    <xdr:clientData/>
  </xdr:twoCellAnchor>
  <xdr:twoCellAnchor>
    <xdr:from>
      <xdr:col>1</xdr:col>
      <xdr:colOff>201295</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945" y="10811510"/>
          <a:ext cx="694055" cy="503555"/>
        </a:xfrm>
        <a:prstGeom prst="rect">
          <a:avLst/>
        </a:prstGeom>
        <a:solidFill>
          <a:srgbClr val="00FFFF"/>
        </a:solidFill>
        <a:ln w="6350">
          <a:solidFill>
            <a:srgbClr val="000000"/>
          </a:solidFill>
          <a:miter lim="800000"/>
          <a:headEnd/>
          <a:tailEnd/>
        </a:ln>
      </xdr:spPr>
    </xdr:sp>
    <xdr:clientData/>
  </xdr:twoCellAnchor>
  <xdr:twoCellAnchor>
    <xdr:from>
      <xdr:col>1</xdr:col>
      <xdr:colOff>201295</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945" y="11800840"/>
          <a:ext cx="69405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実質収支比率については、実質収支額の増加により前年度と比較し、0.23ポイント減少の3.66％となったが、３～５％が望ましいとされていることから、適正な状況となっている。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財政調整基金については、前年度に令和元年東日本台風の影響などにより繰入を行ったこが、その額のほとんどを積み戻したため、前年度と比較して改善した。標準財政規模の</a:t>
          </a:r>
          <a:r>
            <a:rPr kumimoji="1" lang="en-US" altLang="ja-JP" sz="1400">
              <a:latin typeface="ＭＳ ゴシック"/>
              <a:ea typeface="ＭＳ ゴシック"/>
            </a:rPr>
            <a:t>10</a:t>
          </a:r>
          <a:r>
            <a:rPr kumimoji="1" lang="ja-JP" altLang="en-US" sz="1400">
              <a:latin typeface="ＭＳ ゴシック"/>
              <a:ea typeface="ＭＳ ゴシック"/>
            </a:rPr>
            <a:t>％程度を残高の目安としているため、今後も財政調整基金の維持や適正な残高の確保に努める。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441325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466090</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165"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722630</xdr:colOff>
      <xdr:row>3</xdr:row>
      <xdr:rowOff>151765</xdr:rowOff>
    </xdr:to>
    <xdr:sp macro="" textlink="">
      <xdr:nvSpPr>
        <xdr:cNvPr id="6" name="表題ボックス"/>
        <xdr:cNvSpPr>
          <a:spLocks noChangeArrowheads="1"/>
        </xdr:cNvSpPr>
      </xdr:nvSpPr>
      <xdr:spPr>
        <a:xfrm>
          <a:off x="142875" y="142875"/>
          <a:ext cx="1032383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1000125</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744200" y="238125"/>
          <a:ext cx="259969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全ての会計について赤字は生じていない。引き続き適正な管理・運営を行う。</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昨年度に引き続き、市債残高の減少に伴う一般会計の元利償還金や公営企業の元利償還金に対する繰入金が減少したことにより、実質公債費比率の分子は減少した。引き続き、借入れの抑制を実施するなど負担軽減に向けた取組を進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176530</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0530" y="12106275"/>
          <a:ext cx="81534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ゴシック"/>
              <a:ea typeface="ＭＳ ゴシック"/>
            </a:rPr>
            <a:t>　現在、積立てを行っていない。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666115</xdr:colOff>
      <xdr:row>52</xdr:row>
      <xdr:rowOff>161925</xdr:rowOff>
    </xdr:to>
    <xdr:cxnSp macro="">
      <xdr:nvCxnSpPr>
        <xdr:cNvPr id="16" name="直線コネクタ 20"/>
        <xdr:cNvCxnSpPr>
          <a:cxnSpLocks noChangeShapeType="1"/>
        </xdr:cNvCxnSpPr>
      </xdr:nvCxnSpPr>
      <xdr:spPr>
        <a:xfrm>
          <a:off x="2620010" y="12334875"/>
          <a:ext cx="47498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841375</xdr:colOff>
      <xdr:row>5</xdr:row>
      <xdr:rowOff>133985</xdr:rowOff>
    </xdr:to>
    <xdr:sp macro="" textlink="">
      <xdr:nvSpPr>
        <xdr:cNvPr id="22" name="テキスト ボックス 6"/>
        <xdr:cNvSpPr txBox="1">
          <a:spLocks noChangeArrowheads="1"/>
        </xdr:cNvSpPr>
      </xdr:nvSpPr>
      <xdr:spPr>
        <a:xfrm>
          <a:off x="619760" y="705485"/>
          <a:ext cx="168846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令和2年度は起債残高自体は増加しているものの、市債の償還は順調に進んでいる。公営企業債等繰入見込額の減により、分子については減少している。</a:t>
          </a:r>
          <a:endParaRPr kumimoji="1" lang="en-US" altLang="ja-JP" sz="1400">
            <a:latin typeface="ＭＳ ゴシック"/>
            <a:ea typeface="ＭＳ ゴシック"/>
          </a:endParaRPr>
        </a:p>
        <a:p>
          <a:r>
            <a:rPr kumimoji="1" lang="ja-JP" altLang="en-US" sz="1400">
              <a:latin typeface="ＭＳ ゴシック"/>
              <a:ea typeface="ＭＳ ゴシック"/>
            </a:rPr>
            <a:t>　今後、武蔵引田駅北口土地区画整理事業や公共施設の老朽化対策などによる起債が見込まれるが、事業の取捨選択による借入の抑制など、将来負担額の縮減に努める。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198755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7405" y="12411075"/>
          <a:ext cx="69659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198755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7405" y="13754100"/>
          <a:ext cx="69659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東京都あきる野市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198755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7405" y="13087985"/>
          <a:ext cx="69659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東京都の市町村新型コロナウイルス感染症緊急対策特別交付金を新型コロナウイルス感染症緊急対策事業基金に160百万円を積み立てた。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また、令和元年東日本台風の影響により、330百万を取り崩した財政調整基金については、300百万を積み戻したことなどにより、基金全体としては394百万円の増となった。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基金の積立てについては、当該基金の利子と基金の目的に相当する指定寄附金などを合わせて積み立てることを基本としている。今後については、市税</a:t>
          </a:r>
          <a:r>
            <a:rPr kumimoji="1" lang="ja-JP" altLang="ja-JP" sz="1300">
              <a:solidFill>
                <a:schemeClr val="dk1"/>
              </a:solidFill>
              <a:effectLst/>
              <a:latin typeface="ＭＳ ゴシック"/>
              <a:ea typeface="ＭＳ ゴシック"/>
              <a:cs typeface="+mn-cs"/>
            </a:rPr>
            <a:t>の減収などの不測の事態への対応に加え、施設整備や公共施設の老朽化対策など、今後の財政需要の増大に適切に対応していけるように一定額を確保していくことを予定している。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テレビ共同受信施設整備基金：テレビ共同受信施設の維持管理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公共施設整備基金：公共施設の整備資金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安心安全まちづくり基金：防災、防犯その他の安心安全なまちづくりの施策を推進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産業振興基金：観光その他の産業振興施策を推進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環境保全基金：生物多様性の保全、緑の保全、緑化の推進、郷土の恵みの森づくりその他の環境保全施策を推進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市営住宅整備基金：市営住宅の整備資金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教育文化基金：教育、文化、スポーツ等の施策を推進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保健福祉基金：健康づくり、子育て支援その他の福祉施策を推進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テレビ共同受信施設整備基金：施設補修工事などに29百万円を取り崩したことなどによる減少。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公共施設整備基金：土地建物貸付収入の一部を積み立てたことなどによる増加。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安心安全まちづくり基金：令和元年東日本台風の災害復旧事業に61百万を取り崩したことなどによる減少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産業振興基金：入湯税7百万円、森林環境譲与16百万円を積み立てたことなどによる増加。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新型コロナウイルス感染症緊急対策事業基金：東京都の市町村新型コロナウイルス感染症緊急対策特別交付金を新型コロナウイルス感染症緊急対策事業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基金に160百万円を積み立てたことによる増加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当該基金の利子と基金の目的に相当する指定寄付金などを合わせて積み立てる。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令和元年東日本台風の影響により、330百万を取り崩した財政調整基金については、300百万を積み戻した。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％程度を目途に積立てを行っている。財源調整等の理由で取り崩したときは、優先的に補てんを行い、それを維持するよう努める。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令和3年度においては普通校税の臨時財政対策債償還費の積立を行う予定である。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東京都あきる野市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80,221
79,183
73.47
42,372,757
41,759,570
584,012
17,047,657
25,380,813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itchFamily="50" charset="-128"/>
              <a:ea typeface="ＭＳ Ｐゴシック" pitchFamily="50" charset="-128"/>
              <a:cs typeface="+mn-cs"/>
            </a:rPr>
            <a:t>令和</a:t>
          </a:r>
          <a:r>
            <a:rPr lang="ja-JP" altLang="en-US" sz="1100">
              <a:solidFill>
                <a:schemeClr val="dk1"/>
              </a:solidFill>
              <a:effectLst/>
              <a:latin typeface="ＭＳ Ｐゴシック" pitchFamily="50" charset="-128"/>
              <a:ea typeface="ＭＳ Ｐゴシック" pitchFamily="50" charset="-128"/>
              <a:cs typeface="+mn-cs"/>
            </a:rPr>
            <a:t>２</a:t>
          </a:r>
          <a:r>
            <a:rPr lang="ja-JP" altLang="ja-JP" sz="1100">
              <a:solidFill>
                <a:schemeClr val="dk1"/>
              </a:solidFill>
              <a:effectLst/>
              <a:latin typeface="ＭＳ Ｐゴシック" pitchFamily="50" charset="-128"/>
              <a:ea typeface="ＭＳ Ｐゴシック" pitchFamily="50" charset="-128"/>
              <a:cs typeface="+mn-cs"/>
            </a:rPr>
            <a:t>年度末については、前年度と比較して０．</a:t>
          </a:r>
          <a:r>
            <a:rPr lang="ja-JP" altLang="en-US" sz="1100">
              <a:solidFill>
                <a:schemeClr val="dk1"/>
              </a:solidFill>
              <a:effectLst/>
              <a:latin typeface="ＭＳ Ｐゴシック" pitchFamily="50" charset="-128"/>
              <a:ea typeface="ＭＳ Ｐゴシック" pitchFamily="50" charset="-128"/>
              <a:cs typeface="+mn-cs"/>
            </a:rPr>
            <a:t>５</a:t>
          </a:r>
          <a:r>
            <a:rPr lang="ja-JP" altLang="ja-JP" sz="1100">
              <a:solidFill>
                <a:schemeClr val="dk1"/>
              </a:solidFill>
              <a:effectLst/>
              <a:latin typeface="ＭＳ Ｐゴシック" pitchFamily="50" charset="-128"/>
              <a:ea typeface="ＭＳ Ｐゴシック" pitchFamily="50" charset="-128"/>
              <a:cs typeface="+mn-cs"/>
            </a:rPr>
            <a:t>ポイント増加</a:t>
          </a:r>
          <a:r>
            <a:rPr lang="ja-JP" altLang="en-US" sz="1100">
              <a:solidFill>
                <a:schemeClr val="dk1"/>
              </a:solidFill>
              <a:effectLst/>
              <a:latin typeface="ＭＳ Ｐゴシック" pitchFamily="50" charset="-128"/>
              <a:ea typeface="ＭＳ Ｐゴシック" pitchFamily="50" charset="-128"/>
              <a:cs typeface="+mn-cs"/>
            </a:rPr>
            <a:t>の</a:t>
          </a:r>
          <a:endParaRPr lang="en-US" altLang="ja-JP" sz="1100">
            <a:solidFill>
              <a:schemeClr val="dk1"/>
            </a:solidFill>
            <a:effectLst/>
            <a:latin typeface="ＭＳ Ｐゴシック" pitchFamily="50" charset="-128"/>
            <a:ea typeface="ＭＳ Ｐゴシック" pitchFamily="50" charset="-128"/>
            <a:cs typeface="+mn-cs"/>
          </a:endParaRPr>
        </a:p>
        <a:p>
          <a:r>
            <a:rPr lang="ja-JP" altLang="ja-JP" sz="1100">
              <a:solidFill>
                <a:schemeClr val="dk1"/>
              </a:solidFill>
              <a:effectLst/>
              <a:latin typeface="ＭＳ Ｐゴシック" pitchFamily="50" charset="-128"/>
              <a:ea typeface="ＭＳ Ｐゴシック" pitchFamily="50" charset="-128"/>
              <a:cs typeface="+mn-cs"/>
            </a:rPr>
            <a:t>７４．</a:t>
          </a:r>
          <a:r>
            <a:rPr lang="ja-JP" altLang="en-US" sz="1100">
              <a:solidFill>
                <a:schemeClr val="dk1"/>
              </a:solidFill>
              <a:effectLst/>
              <a:latin typeface="ＭＳ Ｐゴシック" pitchFamily="50" charset="-128"/>
              <a:ea typeface="ＭＳ Ｐゴシック" pitchFamily="50" charset="-128"/>
              <a:cs typeface="+mn-cs"/>
            </a:rPr>
            <a:t>５</a:t>
          </a:r>
          <a:r>
            <a:rPr lang="ja-JP" altLang="ja-JP" sz="1100">
              <a:solidFill>
                <a:schemeClr val="dk1"/>
              </a:solidFill>
              <a:effectLst/>
              <a:latin typeface="ＭＳ Ｐゴシック" pitchFamily="50" charset="-128"/>
              <a:ea typeface="ＭＳ Ｐゴシック" pitchFamily="50" charset="-128"/>
              <a:cs typeface="+mn-cs"/>
            </a:rPr>
            <a:t>％となっており、類似団体平均と比較して高い水準となっている。公共施設全体が老朽化しているが、特に学校施設や道路などについて老朽化が進んでいる。個別施設計画を踏まえ、公共施設の長寿命化や再編・再配置など適正化を図る。</a:t>
          </a:r>
          <a:endParaRPr lang="ja-JP" altLang="ja-JP">
            <a:effectLst/>
            <a:latin typeface="ＭＳ Ｐゴシック" pitchFamily="50" charset="-128"/>
            <a:ea typeface="ＭＳ Ｐゴシック"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153760</xdr:rowOff>
    </xdr:from>
    <xdr:to>
      <xdr:col>23</xdr:col>
      <xdr:colOff>136525</xdr:colOff>
      <xdr:row>34</xdr:row>
      <xdr:rowOff>83910</xdr:rowOff>
    </xdr:to>
    <xdr:sp macro="" textlink="">
      <xdr:nvSpPr>
        <xdr:cNvPr id="83" name="楕円 82"/>
        <xdr:cNvSpPr/>
      </xdr:nvSpPr>
      <xdr:spPr>
        <a:xfrm>
          <a:off x="4711700" y="65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132187</xdr:rowOff>
    </xdr:from>
    <xdr:ext cx="405111" cy="259045"/>
    <xdr:sp macro="" textlink="">
      <xdr:nvSpPr>
        <xdr:cNvPr id="84" name="有形固定資産減価償却率該当値テキスト"/>
        <xdr:cNvSpPr txBox="1"/>
      </xdr:nvSpPr>
      <xdr:spPr>
        <a:xfrm>
          <a:off x="4813300" y="656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138340</xdr:rowOff>
    </xdr:from>
    <xdr:to>
      <xdr:col>19</xdr:col>
      <xdr:colOff>187325</xdr:colOff>
      <xdr:row>34</xdr:row>
      <xdr:rowOff>68490</xdr:rowOff>
    </xdr:to>
    <xdr:sp macro="" textlink="">
      <xdr:nvSpPr>
        <xdr:cNvPr id="85" name="楕円 84"/>
        <xdr:cNvSpPr/>
      </xdr:nvSpPr>
      <xdr:spPr>
        <a:xfrm>
          <a:off x="4000500" y="65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17690</xdr:rowOff>
    </xdr:from>
    <xdr:to>
      <xdr:col>23</xdr:col>
      <xdr:colOff>85725</xdr:colOff>
      <xdr:row>34</xdr:row>
      <xdr:rowOff>33110</xdr:rowOff>
    </xdr:to>
    <xdr:cxnSp macro="">
      <xdr:nvCxnSpPr>
        <xdr:cNvPr id="86" name="直線コネクタ 85"/>
        <xdr:cNvCxnSpPr/>
      </xdr:nvCxnSpPr>
      <xdr:spPr>
        <a:xfrm>
          <a:off x="4051300" y="6618515"/>
          <a:ext cx="711200" cy="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110581</xdr:rowOff>
    </xdr:from>
    <xdr:to>
      <xdr:col>15</xdr:col>
      <xdr:colOff>187325</xdr:colOff>
      <xdr:row>34</xdr:row>
      <xdr:rowOff>40731</xdr:rowOff>
    </xdr:to>
    <xdr:sp macro="" textlink="">
      <xdr:nvSpPr>
        <xdr:cNvPr id="87" name="楕円 86"/>
        <xdr:cNvSpPr/>
      </xdr:nvSpPr>
      <xdr:spPr>
        <a:xfrm>
          <a:off x="3238500" y="6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161381</xdr:rowOff>
    </xdr:from>
    <xdr:to>
      <xdr:col>19</xdr:col>
      <xdr:colOff>136525</xdr:colOff>
      <xdr:row>34</xdr:row>
      <xdr:rowOff>17690</xdr:rowOff>
    </xdr:to>
    <xdr:cxnSp macro="">
      <xdr:nvCxnSpPr>
        <xdr:cNvPr id="88" name="直線コネクタ 87"/>
        <xdr:cNvCxnSpPr/>
      </xdr:nvCxnSpPr>
      <xdr:spPr>
        <a:xfrm>
          <a:off x="3289300" y="6590756"/>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104412</xdr:rowOff>
    </xdr:from>
    <xdr:to>
      <xdr:col>11</xdr:col>
      <xdr:colOff>187325</xdr:colOff>
      <xdr:row>34</xdr:row>
      <xdr:rowOff>34562</xdr:rowOff>
    </xdr:to>
    <xdr:sp macro="" textlink="">
      <xdr:nvSpPr>
        <xdr:cNvPr id="89" name="楕円 88"/>
        <xdr:cNvSpPr/>
      </xdr:nvSpPr>
      <xdr:spPr>
        <a:xfrm>
          <a:off x="24765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155212</xdr:rowOff>
    </xdr:from>
    <xdr:to>
      <xdr:col>15</xdr:col>
      <xdr:colOff>136525</xdr:colOff>
      <xdr:row>33</xdr:row>
      <xdr:rowOff>161381</xdr:rowOff>
    </xdr:to>
    <xdr:cxnSp macro="">
      <xdr:nvCxnSpPr>
        <xdr:cNvPr id="90" name="直線コネクタ 89"/>
        <xdr:cNvCxnSpPr/>
      </xdr:nvCxnSpPr>
      <xdr:spPr>
        <a:xfrm>
          <a:off x="2527300" y="658458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76653</xdr:rowOff>
    </xdr:from>
    <xdr:to>
      <xdr:col>7</xdr:col>
      <xdr:colOff>187325</xdr:colOff>
      <xdr:row>34</xdr:row>
      <xdr:rowOff>6803</xdr:rowOff>
    </xdr:to>
    <xdr:sp macro="" textlink="">
      <xdr:nvSpPr>
        <xdr:cNvPr id="91" name="楕円 90"/>
        <xdr:cNvSpPr/>
      </xdr:nvSpPr>
      <xdr:spPr>
        <a:xfrm>
          <a:off x="1714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127453</xdr:rowOff>
    </xdr:from>
    <xdr:to>
      <xdr:col>11</xdr:col>
      <xdr:colOff>136525</xdr:colOff>
      <xdr:row>33</xdr:row>
      <xdr:rowOff>155212</xdr:rowOff>
    </xdr:to>
    <xdr:cxnSp macro="">
      <xdr:nvCxnSpPr>
        <xdr:cNvPr id="92" name="直線コネクタ 91"/>
        <xdr:cNvCxnSpPr/>
      </xdr:nvCxnSpPr>
      <xdr:spPr>
        <a:xfrm>
          <a:off x="1765300" y="655682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6" name="n_4aveValue有形固定資産減価償却率"/>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59617</xdr:rowOff>
    </xdr:from>
    <xdr:ext cx="405111" cy="259045"/>
    <xdr:sp macro="" textlink="">
      <xdr:nvSpPr>
        <xdr:cNvPr id="97" name="n_1mainValue有形固定資産減価償却率"/>
        <xdr:cNvSpPr txBox="1"/>
      </xdr:nvSpPr>
      <xdr:spPr>
        <a:xfrm>
          <a:off x="3836044" y="666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31858</xdr:rowOff>
    </xdr:from>
    <xdr:ext cx="405111" cy="259045"/>
    <xdr:sp macro="" textlink="">
      <xdr:nvSpPr>
        <xdr:cNvPr id="98" name="n_2mainValue有形固定資産減価償却率"/>
        <xdr:cNvSpPr txBox="1"/>
      </xdr:nvSpPr>
      <xdr:spPr>
        <a:xfrm>
          <a:off x="3086744" y="663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25689</xdr:rowOff>
    </xdr:from>
    <xdr:ext cx="405111" cy="259045"/>
    <xdr:sp macro="" textlink="">
      <xdr:nvSpPr>
        <xdr:cNvPr id="99" name="n_3mainValue有形固定資産減価償却率"/>
        <xdr:cNvSpPr txBox="1"/>
      </xdr:nvSpPr>
      <xdr:spPr>
        <a:xfrm>
          <a:off x="2324744" y="662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169380</xdr:rowOff>
    </xdr:from>
    <xdr:ext cx="405111" cy="259045"/>
    <xdr:sp macro="" textlink="">
      <xdr:nvSpPr>
        <xdr:cNvPr id="100" name="n_4mainValue有形固定資産減価償却率"/>
        <xdr:cNvSpPr txBox="1"/>
      </xdr:nvSpPr>
      <xdr:spPr>
        <a:xfrm>
          <a:off x="1562744" y="659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mn-lt"/>
              <a:ea typeface="+mn-ea"/>
              <a:cs typeface="+mn-cs"/>
            </a:rPr>
            <a:t>　</a:t>
          </a:r>
          <a:r>
            <a:rPr lang="ja-JP" altLang="ja-JP" sz="1100">
              <a:solidFill>
                <a:schemeClr val="dk1"/>
              </a:solidFill>
              <a:effectLst/>
              <a:latin typeface="ＭＳ Ｐゴシック" pitchFamily="50" charset="-128"/>
              <a:ea typeface="ＭＳ Ｐゴシック" pitchFamily="50" charset="-128"/>
              <a:cs typeface="+mn-cs"/>
            </a:rPr>
            <a:t>令和</a:t>
          </a:r>
          <a:r>
            <a:rPr lang="ja-JP" altLang="en-US" sz="1100">
              <a:solidFill>
                <a:schemeClr val="dk1"/>
              </a:solidFill>
              <a:effectLst/>
              <a:latin typeface="ＭＳ Ｐゴシック" pitchFamily="50" charset="-128"/>
              <a:ea typeface="ＭＳ Ｐゴシック" pitchFamily="50" charset="-128"/>
              <a:cs typeface="+mn-cs"/>
            </a:rPr>
            <a:t>２</a:t>
          </a:r>
          <a:r>
            <a:rPr lang="ja-JP" altLang="ja-JP" sz="1100">
              <a:solidFill>
                <a:schemeClr val="dk1"/>
              </a:solidFill>
              <a:effectLst/>
              <a:latin typeface="ＭＳ Ｐゴシック" pitchFamily="50" charset="-128"/>
              <a:ea typeface="ＭＳ Ｐゴシック" pitchFamily="50" charset="-128"/>
              <a:cs typeface="+mn-cs"/>
            </a:rPr>
            <a:t>年度の債務償還比率は８</a:t>
          </a:r>
          <a:r>
            <a:rPr lang="ja-JP" altLang="en-US" sz="1100">
              <a:solidFill>
                <a:schemeClr val="dk1"/>
              </a:solidFill>
              <a:effectLst/>
              <a:latin typeface="ＭＳ Ｐゴシック" pitchFamily="50" charset="-128"/>
              <a:ea typeface="ＭＳ Ｐゴシック" pitchFamily="50" charset="-128"/>
              <a:cs typeface="+mn-cs"/>
            </a:rPr>
            <a:t>５９</a:t>
          </a:r>
          <a:r>
            <a:rPr lang="ja-JP" altLang="ja-JP" sz="1100">
              <a:solidFill>
                <a:schemeClr val="dk1"/>
              </a:solidFill>
              <a:effectLst/>
              <a:latin typeface="ＭＳ Ｐゴシック" pitchFamily="50" charset="-128"/>
              <a:ea typeface="ＭＳ Ｐゴシック" pitchFamily="50" charset="-128"/>
              <a:cs typeface="+mn-cs"/>
            </a:rPr>
            <a:t>．</a:t>
          </a:r>
          <a:r>
            <a:rPr lang="ja-JP" altLang="en-US" sz="1100">
              <a:solidFill>
                <a:schemeClr val="dk1"/>
              </a:solidFill>
              <a:effectLst/>
              <a:latin typeface="ＭＳ Ｐゴシック" pitchFamily="50" charset="-128"/>
              <a:ea typeface="ＭＳ Ｐゴシック" pitchFamily="50" charset="-128"/>
              <a:cs typeface="+mn-cs"/>
            </a:rPr>
            <a:t>４</a:t>
          </a:r>
          <a:r>
            <a:rPr lang="ja-JP" altLang="ja-JP" sz="1100">
              <a:solidFill>
                <a:schemeClr val="dk1"/>
              </a:solidFill>
              <a:effectLst/>
              <a:latin typeface="ＭＳ Ｐゴシック" pitchFamily="50" charset="-128"/>
              <a:ea typeface="ＭＳ Ｐゴシック" pitchFamily="50" charset="-128"/>
              <a:cs typeface="+mn-cs"/>
            </a:rPr>
            <a:t>％となり、前年度と比較し</a:t>
          </a:r>
          <a:endParaRPr lang="en-US" altLang="ja-JP" sz="1100">
            <a:solidFill>
              <a:schemeClr val="dk1"/>
            </a:solidFill>
            <a:effectLst/>
            <a:latin typeface="ＭＳ Ｐゴシック" pitchFamily="50" charset="-128"/>
            <a:ea typeface="ＭＳ Ｐゴシック" pitchFamily="50" charset="-128"/>
            <a:cs typeface="+mn-cs"/>
          </a:endParaRPr>
        </a:p>
        <a:p>
          <a:r>
            <a:rPr lang="ja-JP" altLang="en-US" sz="1100">
              <a:solidFill>
                <a:schemeClr val="dk1"/>
              </a:solidFill>
              <a:effectLst/>
              <a:latin typeface="ＭＳ Ｐゴシック" pitchFamily="50" charset="-128"/>
              <a:ea typeface="ＭＳ Ｐゴシック" pitchFamily="50" charset="-128"/>
              <a:cs typeface="+mn-cs"/>
            </a:rPr>
            <a:t>１４．６</a:t>
          </a:r>
          <a:r>
            <a:rPr lang="ja-JP" altLang="ja-JP" sz="1100">
              <a:solidFill>
                <a:schemeClr val="dk1"/>
              </a:solidFill>
              <a:effectLst/>
              <a:latin typeface="ＭＳ Ｐゴシック" pitchFamily="50" charset="-128"/>
              <a:ea typeface="ＭＳ Ｐゴシック" pitchFamily="50" charset="-128"/>
              <a:cs typeface="+mn-cs"/>
            </a:rPr>
            <a:t>ポイント</a:t>
          </a:r>
          <a:r>
            <a:rPr lang="ja-JP" altLang="en-US" sz="1100">
              <a:solidFill>
                <a:schemeClr val="dk1"/>
              </a:solidFill>
              <a:effectLst/>
              <a:latin typeface="ＭＳ Ｐゴシック" pitchFamily="50" charset="-128"/>
              <a:ea typeface="ＭＳ Ｐゴシック" pitchFamily="50" charset="-128"/>
              <a:cs typeface="+mn-cs"/>
            </a:rPr>
            <a:t>減少</a:t>
          </a:r>
          <a:r>
            <a:rPr lang="ja-JP" altLang="ja-JP" sz="1100">
              <a:solidFill>
                <a:schemeClr val="dk1"/>
              </a:solidFill>
              <a:effectLst/>
              <a:latin typeface="ＭＳ Ｐゴシック" pitchFamily="50" charset="-128"/>
              <a:ea typeface="ＭＳ Ｐゴシック" pitchFamily="50" charset="-128"/>
              <a:cs typeface="+mn-cs"/>
            </a:rPr>
            <a:t>し</a:t>
          </a:r>
          <a:r>
            <a:rPr lang="ja-JP" altLang="en-US" sz="1100">
              <a:solidFill>
                <a:schemeClr val="dk1"/>
              </a:solidFill>
              <a:effectLst/>
              <a:latin typeface="ＭＳ Ｐゴシック" pitchFamily="50" charset="-128"/>
              <a:ea typeface="ＭＳ Ｐゴシック" pitchFamily="50" charset="-128"/>
              <a:cs typeface="+mn-cs"/>
            </a:rPr>
            <a:t>たが</a:t>
          </a:r>
          <a:r>
            <a:rPr lang="ja-JP" altLang="ja-JP" sz="1100">
              <a:solidFill>
                <a:schemeClr val="dk1"/>
              </a:solidFill>
              <a:effectLst/>
              <a:latin typeface="ＭＳ Ｐゴシック" pitchFamily="50" charset="-128"/>
              <a:ea typeface="ＭＳ Ｐゴシック" pitchFamily="50" charset="-128"/>
              <a:cs typeface="+mn-cs"/>
            </a:rPr>
            <a:t>、</a:t>
          </a:r>
          <a:r>
            <a:rPr lang="ja-JP" altLang="en-US" sz="1100">
              <a:solidFill>
                <a:schemeClr val="dk1"/>
              </a:solidFill>
              <a:effectLst/>
              <a:latin typeface="ＭＳ Ｐゴシック" pitchFamily="50" charset="-128"/>
              <a:ea typeface="ＭＳ Ｐゴシック" pitchFamily="50" charset="-128"/>
              <a:cs typeface="+mn-cs"/>
            </a:rPr>
            <a:t>依然として</a:t>
          </a:r>
          <a:r>
            <a:rPr lang="ja-JP" altLang="ja-JP" sz="1100">
              <a:solidFill>
                <a:schemeClr val="dk1"/>
              </a:solidFill>
              <a:effectLst/>
              <a:latin typeface="ＭＳ Ｐゴシック" pitchFamily="50" charset="-128"/>
              <a:ea typeface="ＭＳ Ｐゴシック" pitchFamily="50" charset="-128"/>
              <a:cs typeface="+mn-cs"/>
            </a:rPr>
            <a:t>類似団体平均より高い水準となっている。</a:t>
          </a:r>
          <a:endParaRPr lang="ja-JP" altLang="ja-JP">
            <a:effectLst/>
            <a:latin typeface="ＭＳ Ｐゴシック" pitchFamily="50" charset="-128"/>
            <a:ea typeface="ＭＳ Ｐゴシック" pitchFamily="50" charset="-128"/>
          </a:endParaRPr>
        </a:p>
        <a:p>
          <a:r>
            <a:rPr lang="ja-JP" altLang="ja-JP" sz="1100" baseline="0">
              <a:solidFill>
                <a:schemeClr val="dk1"/>
              </a:solidFill>
              <a:effectLst/>
              <a:latin typeface="ＭＳ Ｐゴシック" pitchFamily="50" charset="-128"/>
              <a:ea typeface="ＭＳ Ｐゴシック" pitchFamily="50" charset="-128"/>
              <a:cs typeface="+mn-cs"/>
            </a:rPr>
            <a:t>　</a:t>
          </a:r>
          <a:r>
            <a:rPr lang="ja-JP" altLang="en-US" sz="1100" baseline="0">
              <a:solidFill>
                <a:schemeClr val="dk1"/>
              </a:solidFill>
              <a:effectLst/>
              <a:latin typeface="ＭＳ Ｐゴシック" pitchFamily="50" charset="-128"/>
              <a:ea typeface="ＭＳ Ｐゴシック" pitchFamily="50" charset="-128"/>
              <a:cs typeface="+mn-cs"/>
            </a:rPr>
            <a:t>引き続き</a:t>
          </a:r>
          <a:r>
            <a:rPr lang="ja-JP" altLang="ja-JP" sz="1100">
              <a:solidFill>
                <a:schemeClr val="dk1"/>
              </a:solidFill>
              <a:effectLst/>
              <a:latin typeface="ＭＳ Ｐゴシック" pitchFamily="50" charset="-128"/>
              <a:ea typeface="ＭＳ Ｐゴシック" pitchFamily="50" charset="-128"/>
              <a:cs typeface="+mn-cs"/>
            </a:rPr>
            <a:t>借入れの抑制や、繰上償還の実施などにより、将来負担額の減少に努め、債務償還比率の縮減に取り組む。</a:t>
          </a:r>
          <a:endParaRPr lang="ja-JP" altLang="ja-JP">
            <a:effectLst/>
            <a:latin typeface="ＭＳ Ｐゴシック" pitchFamily="50" charset="-128"/>
            <a:ea typeface="ＭＳ Ｐゴシック"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34911</xdr:rowOff>
    </xdr:from>
    <xdr:to>
      <xdr:col>76</xdr:col>
      <xdr:colOff>73025</xdr:colOff>
      <xdr:row>32</xdr:row>
      <xdr:rowOff>136511</xdr:rowOff>
    </xdr:to>
    <xdr:sp macro="" textlink="">
      <xdr:nvSpPr>
        <xdr:cNvPr id="145" name="楕円 144"/>
        <xdr:cNvSpPr/>
      </xdr:nvSpPr>
      <xdr:spPr>
        <a:xfrm>
          <a:off x="14744700" y="62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13338</xdr:rowOff>
    </xdr:from>
    <xdr:ext cx="469744" cy="259045"/>
    <xdr:sp macro="" textlink="">
      <xdr:nvSpPr>
        <xdr:cNvPr id="146" name="債務償還比率該当値テキスト"/>
        <xdr:cNvSpPr txBox="1"/>
      </xdr:nvSpPr>
      <xdr:spPr>
        <a:xfrm>
          <a:off x="14846300" y="627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52423</xdr:rowOff>
    </xdr:from>
    <xdr:to>
      <xdr:col>72</xdr:col>
      <xdr:colOff>123825</xdr:colOff>
      <xdr:row>32</xdr:row>
      <xdr:rowOff>154023</xdr:rowOff>
    </xdr:to>
    <xdr:sp macro="" textlink="">
      <xdr:nvSpPr>
        <xdr:cNvPr id="147" name="楕円 146"/>
        <xdr:cNvSpPr/>
      </xdr:nvSpPr>
      <xdr:spPr>
        <a:xfrm>
          <a:off x="14033500" y="631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85711</xdr:rowOff>
    </xdr:from>
    <xdr:to>
      <xdr:col>76</xdr:col>
      <xdr:colOff>22225</xdr:colOff>
      <xdr:row>32</xdr:row>
      <xdr:rowOff>103223</xdr:rowOff>
    </xdr:to>
    <xdr:cxnSp macro="">
      <xdr:nvCxnSpPr>
        <xdr:cNvPr id="148" name="直線コネクタ 147"/>
        <xdr:cNvCxnSpPr/>
      </xdr:nvCxnSpPr>
      <xdr:spPr>
        <a:xfrm flipV="1">
          <a:off x="14084300" y="6343636"/>
          <a:ext cx="7112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1926</xdr:rowOff>
    </xdr:from>
    <xdr:to>
      <xdr:col>68</xdr:col>
      <xdr:colOff>123825</xdr:colOff>
      <xdr:row>32</xdr:row>
      <xdr:rowOff>103526</xdr:rowOff>
    </xdr:to>
    <xdr:sp macro="" textlink="">
      <xdr:nvSpPr>
        <xdr:cNvPr id="149" name="楕円 148"/>
        <xdr:cNvSpPr/>
      </xdr:nvSpPr>
      <xdr:spPr>
        <a:xfrm>
          <a:off x="13271500" y="62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52726</xdr:rowOff>
    </xdr:from>
    <xdr:to>
      <xdr:col>72</xdr:col>
      <xdr:colOff>73025</xdr:colOff>
      <xdr:row>32</xdr:row>
      <xdr:rowOff>103223</xdr:rowOff>
    </xdr:to>
    <xdr:cxnSp macro="">
      <xdr:nvCxnSpPr>
        <xdr:cNvPr id="150" name="直線コネクタ 149"/>
        <xdr:cNvCxnSpPr/>
      </xdr:nvCxnSpPr>
      <xdr:spPr>
        <a:xfrm>
          <a:off x="13322300" y="6310651"/>
          <a:ext cx="762000" cy="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43307</xdr:rowOff>
    </xdr:from>
    <xdr:to>
      <xdr:col>64</xdr:col>
      <xdr:colOff>123825</xdr:colOff>
      <xdr:row>32</xdr:row>
      <xdr:rowOff>144907</xdr:rowOff>
    </xdr:to>
    <xdr:sp macro="" textlink="">
      <xdr:nvSpPr>
        <xdr:cNvPr id="151" name="楕円 150"/>
        <xdr:cNvSpPr/>
      </xdr:nvSpPr>
      <xdr:spPr>
        <a:xfrm>
          <a:off x="125095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52726</xdr:rowOff>
    </xdr:from>
    <xdr:to>
      <xdr:col>68</xdr:col>
      <xdr:colOff>73025</xdr:colOff>
      <xdr:row>32</xdr:row>
      <xdr:rowOff>94107</xdr:rowOff>
    </xdr:to>
    <xdr:cxnSp macro="">
      <xdr:nvCxnSpPr>
        <xdr:cNvPr id="152" name="直線コネクタ 151"/>
        <xdr:cNvCxnSpPr/>
      </xdr:nvCxnSpPr>
      <xdr:spPr>
        <a:xfrm flipV="1">
          <a:off x="12560300" y="6310651"/>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115753</xdr:rowOff>
    </xdr:from>
    <xdr:to>
      <xdr:col>60</xdr:col>
      <xdr:colOff>123825</xdr:colOff>
      <xdr:row>33</xdr:row>
      <xdr:rowOff>45903</xdr:rowOff>
    </xdr:to>
    <xdr:sp macro="" textlink="">
      <xdr:nvSpPr>
        <xdr:cNvPr id="153" name="楕円 152"/>
        <xdr:cNvSpPr/>
      </xdr:nvSpPr>
      <xdr:spPr>
        <a:xfrm>
          <a:off x="11747500" y="63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94107</xdr:rowOff>
    </xdr:from>
    <xdr:to>
      <xdr:col>64</xdr:col>
      <xdr:colOff>73025</xdr:colOff>
      <xdr:row>32</xdr:row>
      <xdr:rowOff>166553</xdr:rowOff>
    </xdr:to>
    <xdr:cxnSp macro="">
      <xdr:nvCxnSpPr>
        <xdr:cNvPr id="154" name="直線コネクタ 153"/>
        <xdr:cNvCxnSpPr/>
      </xdr:nvCxnSpPr>
      <xdr:spPr>
        <a:xfrm flipV="1">
          <a:off x="11798300" y="6352032"/>
          <a:ext cx="762000" cy="7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xdr:cNvSpPr txBox="1"/>
      </xdr:nvSpPr>
      <xdr:spPr>
        <a:xfrm>
          <a:off x="11563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145150</xdr:rowOff>
    </xdr:from>
    <xdr:ext cx="469744" cy="259045"/>
    <xdr:sp macro="" textlink="">
      <xdr:nvSpPr>
        <xdr:cNvPr id="159" name="n_1mainValue債務償還比率"/>
        <xdr:cNvSpPr txBox="1"/>
      </xdr:nvSpPr>
      <xdr:spPr>
        <a:xfrm>
          <a:off x="13836727" y="640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94653</xdr:rowOff>
    </xdr:from>
    <xdr:ext cx="469744" cy="259045"/>
    <xdr:sp macro="" textlink="">
      <xdr:nvSpPr>
        <xdr:cNvPr id="160" name="n_2mainValue債務償還比率"/>
        <xdr:cNvSpPr txBox="1"/>
      </xdr:nvSpPr>
      <xdr:spPr>
        <a:xfrm>
          <a:off x="13087427" y="635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136034</xdr:rowOff>
    </xdr:from>
    <xdr:ext cx="469744" cy="259045"/>
    <xdr:sp macro="" textlink="">
      <xdr:nvSpPr>
        <xdr:cNvPr id="161" name="n_3mainValue債務償還比率"/>
        <xdr:cNvSpPr txBox="1"/>
      </xdr:nvSpPr>
      <xdr:spPr>
        <a:xfrm>
          <a:off x="12325427" y="639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37030</xdr:rowOff>
    </xdr:from>
    <xdr:ext cx="469744" cy="259045"/>
    <xdr:sp macro="" textlink="">
      <xdr:nvSpPr>
        <xdr:cNvPr id="162" name="n_4mainValue債務償還比率"/>
        <xdr:cNvSpPr txBox="1"/>
      </xdr:nvSpPr>
      <xdr:spPr>
        <a:xfrm>
          <a:off x="11563427" y="646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東京都あきる野市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80,221
79,183
73.47
42,372,757
41,759,570
584,012
17,047,657
25,380,813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72753</xdr:rowOff>
    </xdr:from>
    <xdr:to>
      <xdr:col>24</xdr:col>
      <xdr:colOff>114300</xdr:colOff>
      <xdr:row>41</xdr:row>
      <xdr:rowOff>2903</xdr:rowOff>
    </xdr:to>
    <xdr:sp macro="" textlink="">
      <xdr:nvSpPr>
        <xdr:cNvPr id="74" name="楕円 73"/>
        <xdr:cNvSpPr/>
      </xdr:nvSpPr>
      <xdr:spPr>
        <a:xfrm>
          <a:off x="45847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51180</xdr:rowOff>
    </xdr:from>
    <xdr:ext cx="405111" cy="259045"/>
    <xdr:sp macro="" textlink="">
      <xdr:nvSpPr>
        <xdr:cNvPr id="75" name="【道路】&#10;有形固定資産減価償却率該当値テキスト"/>
        <xdr:cNvSpPr txBox="1"/>
      </xdr:nvSpPr>
      <xdr:spPr>
        <a:xfrm>
          <a:off x="4673600"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61323</xdr:rowOff>
    </xdr:from>
    <xdr:to>
      <xdr:col>20</xdr:col>
      <xdr:colOff>38100</xdr:colOff>
      <xdr:row>40</xdr:row>
      <xdr:rowOff>162923</xdr:rowOff>
    </xdr:to>
    <xdr:sp macro="" textlink="">
      <xdr:nvSpPr>
        <xdr:cNvPr id="76" name="楕円 75"/>
        <xdr:cNvSpPr/>
      </xdr:nvSpPr>
      <xdr:spPr>
        <a:xfrm>
          <a:off x="3746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112123</xdr:rowOff>
    </xdr:from>
    <xdr:to>
      <xdr:col>24</xdr:col>
      <xdr:colOff>63500</xdr:colOff>
      <xdr:row>40</xdr:row>
      <xdr:rowOff>123553</xdr:rowOff>
    </xdr:to>
    <xdr:cxnSp macro="">
      <xdr:nvCxnSpPr>
        <xdr:cNvPr id="77" name="直線コネクタ 76"/>
        <xdr:cNvCxnSpPr/>
      </xdr:nvCxnSpPr>
      <xdr:spPr>
        <a:xfrm>
          <a:off x="3797300" y="697012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48260</xdr:rowOff>
    </xdr:from>
    <xdr:to>
      <xdr:col>15</xdr:col>
      <xdr:colOff>101600</xdr:colOff>
      <xdr:row>40</xdr:row>
      <xdr:rowOff>149860</xdr:rowOff>
    </xdr:to>
    <xdr:sp macro="" textlink="">
      <xdr:nvSpPr>
        <xdr:cNvPr id="78" name="楕円 77"/>
        <xdr:cNvSpPr/>
      </xdr:nvSpPr>
      <xdr:spPr>
        <a:xfrm>
          <a:off x="2857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99060</xdr:rowOff>
    </xdr:from>
    <xdr:to>
      <xdr:col>19</xdr:col>
      <xdr:colOff>177800</xdr:colOff>
      <xdr:row>40</xdr:row>
      <xdr:rowOff>112123</xdr:rowOff>
    </xdr:to>
    <xdr:cxnSp macro="">
      <xdr:nvCxnSpPr>
        <xdr:cNvPr id="79" name="直線コネクタ 78"/>
        <xdr:cNvCxnSpPr/>
      </xdr:nvCxnSpPr>
      <xdr:spPr>
        <a:xfrm>
          <a:off x="2908300" y="69570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35197</xdr:rowOff>
    </xdr:from>
    <xdr:to>
      <xdr:col>10</xdr:col>
      <xdr:colOff>165100</xdr:colOff>
      <xdr:row>40</xdr:row>
      <xdr:rowOff>136797</xdr:rowOff>
    </xdr:to>
    <xdr:sp macro="" textlink="">
      <xdr:nvSpPr>
        <xdr:cNvPr id="80" name="楕円 79"/>
        <xdr:cNvSpPr/>
      </xdr:nvSpPr>
      <xdr:spPr>
        <a:xfrm>
          <a:off x="1968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85997</xdr:rowOff>
    </xdr:from>
    <xdr:to>
      <xdr:col>15</xdr:col>
      <xdr:colOff>50800</xdr:colOff>
      <xdr:row>40</xdr:row>
      <xdr:rowOff>99060</xdr:rowOff>
    </xdr:to>
    <xdr:cxnSp macro="">
      <xdr:nvCxnSpPr>
        <xdr:cNvPr id="81" name="直線コネクタ 80"/>
        <xdr:cNvCxnSpPr/>
      </xdr:nvCxnSpPr>
      <xdr:spPr>
        <a:xfrm>
          <a:off x="2019300" y="69439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12337</xdr:rowOff>
    </xdr:from>
    <xdr:to>
      <xdr:col>6</xdr:col>
      <xdr:colOff>38100</xdr:colOff>
      <xdr:row>40</xdr:row>
      <xdr:rowOff>113937</xdr:rowOff>
    </xdr:to>
    <xdr:sp macro="" textlink="">
      <xdr:nvSpPr>
        <xdr:cNvPr id="82" name="楕円 81"/>
        <xdr:cNvSpPr/>
      </xdr:nvSpPr>
      <xdr:spPr>
        <a:xfrm>
          <a:off x="1079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63137</xdr:rowOff>
    </xdr:from>
    <xdr:to>
      <xdr:col>10</xdr:col>
      <xdr:colOff>114300</xdr:colOff>
      <xdr:row>40</xdr:row>
      <xdr:rowOff>85997</xdr:rowOff>
    </xdr:to>
    <xdr:cxnSp macro="">
      <xdr:nvCxnSpPr>
        <xdr:cNvPr id="83" name="直線コネクタ 82"/>
        <xdr:cNvCxnSpPr/>
      </xdr:nvCxnSpPr>
      <xdr:spPr>
        <a:xfrm>
          <a:off x="1130300" y="69211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154050</xdr:rowOff>
    </xdr:from>
    <xdr:ext cx="405111" cy="259045"/>
    <xdr:sp macro="" textlink="">
      <xdr:nvSpPr>
        <xdr:cNvPr id="88" name="n_1mainValue【道路】&#10;有形固定資産減価償却率"/>
        <xdr:cNvSpPr txBox="1"/>
      </xdr:nvSpPr>
      <xdr:spPr>
        <a:xfrm>
          <a:off x="35820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140987</xdr:rowOff>
    </xdr:from>
    <xdr:ext cx="405111" cy="259045"/>
    <xdr:sp macro="" textlink="">
      <xdr:nvSpPr>
        <xdr:cNvPr id="89" name="n_2mainValue【道路】&#10;有形固定資産減価償却率"/>
        <xdr:cNvSpPr txBox="1"/>
      </xdr:nvSpPr>
      <xdr:spPr>
        <a:xfrm>
          <a:off x="2705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127924</xdr:rowOff>
    </xdr:from>
    <xdr:ext cx="405111" cy="259045"/>
    <xdr:sp macro="" textlink="">
      <xdr:nvSpPr>
        <xdr:cNvPr id="90" name="n_3mainValue【道路】&#10;有形固定資産減価償却率"/>
        <xdr:cNvSpPr txBox="1"/>
      </xdr:nvSpPr>
      <xdr:spPr>
        <a:xfrm>
          <a:off x="1816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105064</xdr:rowOff>
    </xdr:from>
    <xdr:ext cx="405111" cy="259045"/>
    <xdr:sp macro="" textlink="">
      <xdr:nvSpPr>
        <xdr:cNvPr id="91" name="n_4mainValue【道路】&#10;有形固定資産減価償却率"/>
        <xdr:cNvSpPr txBox="1"/>
      </xdr:nvSpPr>
      <xdr:spPr>
        <a:xfrm>
          <a:off x="927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168008</xdr:rowOff>
    </xdr:from>
    <xdr:to>
      <xdr:col>55</xdr:col>
      <xdr:colOff>50800</xdr:colOff>
      <xdr:row>40</xdr:row>
      <xdr:rowOff>98158</xdr:rowOff>
    </xdr:to>
    <xdr:sp macro="" textlink="">
      <xdr:nvSpPr>
        <xdr:cNvPr id="131" name="楕円 130"/>
        <xdr:cNvSpPr/>
      </xdr:nvSpPr>
      <xdr:spPr>
        <a:xfrm>
          <a:off x="10426700" y="68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19435</xdr:rowOff>
    </xdr:from>
    <xdr:ext cx="469744" cy="259045"/>
    <xdr:sp macro="" textlink="">
      <xdr:nvSpPr>
        <xdr:cNvPr id="132" name="【道路】&#10;一人当たり延長該当値テキスト"/>
        <xdr:cNvSpPr txBox="1"/>
      </xdr:nvSpPr>
      <xdr:spPr>
        <a:xfrm>
          <a:off x="10515600" y="670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178</xdr:rowOff>
    </xdr:from>
    <xdr:to>
      <xdr:col>50</xdr:col>
      <xdr:colOff>165100</xdr:colOff>
      <xdr:row>40</xdr:row>
      <xdr:rowOff>101778</xdr:rowOff>
    </xdr:to>
    <xdr:sp macro="" textlink="">
      <xdr:nvSpPr>
        <xdr:cNvPr id="133" name="楕円 132"/>
        <xdr:cNvSpPr/>
      </xdr:nvSpPr>
      <xdr:spPr>
        <a:xfrm>
          <a:off x="9588500" y="68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47358</xdr:rowOff>
    </xdr:from>
    <xdr:to>
      <xdr:col>55</xdr:col>
      <xdr:colOff>0</xdr:colOff>
      <xdr:row>40</xdr:row>
      <xdr:rowOff>50978</xdr:rowOff>
    </xdr:to>
    <xdr:cxnSp macro="">
      <xdr:nvCxnSpPr>
        <xdr:cNvPr id="134" name="直線コネクタ 133"/>
        <xdr:cNvCxnSpPr/>
      </xdr:nvCxnSpPr>
      <xdr:spPr>
        <a:xfrm flipV="1">
          <a:off x="9639300" y="6905358"/>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3302</xdr:rowOff>
    </xdr:from>
    <xdr:to>
      <xdr:col>46</xdr:col>
      <xdr:colOff>38100</xdr:colOff>
      <xdr:row>40</xdr:row>
      <xdr:rowOff>104902</xdr:rowOff>
    </xdr:to>
    <xdr:sp macro="" textlink="">
      <xdr:nvSpPr>
        <xdr:cNvPr id="135" name="楕円 134"/>
        <xdr:cNvSpPr/>
      </xdr:nvSpPr>
      <xdr:spPr>
        <a:xfrm>
          <a:off x="8699500" y="68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50978</xdr:rowOff>
    </xdr:from>
    <xdr:to>
      <xdr:col>50</xdr:col>
      <xdr:colOff>114300</xdr:colOff>
      <xdr:row>40</xdr:row>
      <xdr:rowOff>54102</xdr:rowOff>
    </xdr:to>
    <xdr:cxnSp macro="">
      <xdr:nvCxnSpPr>
        <xdr:cNvPr id="136" name="直線コネクタ 135"/>
        <xdr:cNvCxnSpPr/>
      </xdr:nvCxnSpPr>
      <xdr:spPr>
        <a:xfrm flipV="1">
          <a:off x="8750300" y="6908978"/>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3949</xdr:rowOff>
    </xdr:from>
    <xdr:to>
      <xdr:col>41</xdr:col>
      <xdr:colOff>101600</xdr:colOff>
      <xdr:row>40</xdr:row>
      <xdr:rowOff>105549</xdr:rowOff>
    </xdr:to>
    <xdr:sp macro="" textlink="">
      <xdr:nvSpPr>
        <xdr:cNvPr id="137" name="楕円 136"/>
        <xdr:cNvSpPr/>
      </xdr:nvSpPr>
      <xdr:spPr>
        <a:xfrm>
          <a:off x="7810500" y="68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54102</xdr:rowOff>
    </xdr:from>
    <xdr:to>
      <xdr:col>45</xdr:col>
      <xdr:colOff>177800</xdr:colOff>
      <xdr:row>40</xdr:row>
      <xdr:rowOff>54749</xdr:rowOff>
    </xdr:to>
    <xdr:cxnSp macro="">
      <xdr:nvCxnSpPr>
        <xdr:cNvPr id="138" name="直線コネクタ 137"/>
        <xdr:cNvCxnSpPr/>
      </xdr:nvCxnSpPr>
      <xdr:spPr>
        <a:xfrm flipV="1">
          <a:off x="7861300" y="6912102"/>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2425</xdr:rowOff>
    </xdr:from>
    <xdr:to>
      <xdr:col>36</xdr:col>
      <xdr:colOff>165100</xdr:colOff>
      <xdr:row>40</xdr:row>
      <xdr:rowOff>104025</xdr:rowOff>
    </xdr:to>
    <xdr:sp macro="" textlink="">
      <xdr:nvSpPr>
        <xdr:cNvPr id="139" name="楕円 138"/>
        <xdr:cNvSpPr/>
      </xdr:nvSpPr>
      <xdr:spPr>
        <a:xfrm>
          <a:off x="6921500" y="68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53225</xdr:rowOff>
    </xdr:from>
    <xdr:to>
      <xdr:col>41</xdr:col>
      <xdr:colOff>50800</xdr:colOff>
      <xdr:row>40</xdr:row>
      <xdr:rowOff>54749</xdr:rowOff>
    </xdr:to>
    <xdr:cxnSp macro="">
      <xdr:nvCxnSpPr>
        <xdr:cNvPr id="140" name="直線コネクタ 139"/>
        <xdr:cNvCxnSpPr/>
      </xdr:nvCxnSpPr>
      <xdr:spPr>
        <a:xfrm>
          <a:off x="6972300" y="691122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xdr:cNvSpPr txBox="1"/>
      </xdr:nvSpPr>
      <xdr:spPr>
        <a:xfrm>
          <a:off x="7626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118305</xdr:rowOff>
    </xdr:from>
    <xdr:ext cx="469744" cy="259045"/>
    <xdr:sp macro="" textlink="">
      <xdr:nvSpPr>
        <xdr:cNvPr id="145" name="n_1mainValue【道路】&#10;一人当たり延長"/>
        <xdr:cNvSpPr txBox="1"/>
      </xdr:nvSpPr>
      <xdr:spPr>
        <a:xfrm>
          <a:off x="9391727"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121429</xdr:rowOff>
    </xdr:from>
    <xdr:ext cx="469744" cy="259045"/>
    <xdr:sp macro="" textlink="">
      <xdr:nvSpPr>
        <xdr:cNvPr id="146" name="n_2mainValue【道路】&#10;一人当たり延長"/>
        <xdr:cNvSpPr txBox="1"/>
      </xdr:nvSpPr>
      <xdr:spPr>
        <a:xfrm>
          <a:off x="8515427"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122076</xdr:rowOff>
    </xdr:from>
    <xdr:ext cx="469744" cy="259045"/>
    <xdr:sp macro="" textlink="">
      <xdr:nvSpPr>
        <xdr:cNvPr id="147" name="n_3mainValue【道路】&#10;一人当たり延長"/>
        <xdr:cNvSpPr txBox="1"/>
      </xdr:nvSpPr>
      <xdr:spPr>
        <a:xfrm>
          <a:off x="7626427" y="66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120552</xdr:rowOff>
    </xdr:from>
    <xdr:ext cx="469744" cy="259045"/>
    <xdr:sp macro="" textlink="">
      <xdr:nvSpPr>
        <xdr:cNvPr id="148" name="n_4mainValue【道路】&#10;一人当たり延長"/>
        <xdr:cNvSpPr txBox="1"/>
      </xdr:nvSpPr>
      <xdr:spPr>
        <a:xfrm>
          <a:off x="6737427" y="663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140244</xdr:rowOff>
    </xdr:from>
    <xdr:to>
      <xdr:col>24</xdr:col>
      <xdr:colOff>114300</xdr:colOff>
      <xdr:row>62</xdr:row>
      <xdr:rowOff>70394</xdr:rowOff>
    </xdr:to>
    <xdr:sp macro="" textlink="">
      <xdr:nvSpPr>
        <xdr:cNvPr id="190" name="楕円 189"/>
        <xdr:cNvSpPr/>
      </xdr:nvSpPr>
      <xdr:spPr>
        <a:xfrm>
          <a:off x="4584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118671</xdr:rowOff>
    </xdr:from>
    <xdr:ext cx="405111" cy="259045"/>
    <xdr:sp macro="" textlink="">
      <xdr:nvSpPr>
        <xdr:cNvPr id="191" name="【橋りょう・トンネル】&#10;有形固定資産減価償却率該当値テキスト"/>
        <xdr:cNvSpPr txBox="1"/>
      </xdr:nvSpPr>
      <xdr:spPr>
        <a:xfrm>
          <a:off x="4673600"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125549</xdr:rowOff>
    </xdr:from>
    <xdr:to>
      <xdr:col>20</xdr:col>
      <xdr:colOff>38100</xdr:colOff>
      <xdr:row>62</xdr:row>
      <xdr:rowOff>55699</xdr:rowOff>
    </xdr:to>
    <xdr:sp macro="" textlink="">
      <xdr:nvSpPr>
        <xdr:cNvPr id="192" name="楕円 191"/>
        <xdr:cNvSpPr/>
      </xdr:nvSpPr>
      <xdr:spPr>
        <a:xfrm>
          <a:off x="3746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4899</xdr:rowOff>
    </xdr:from>
    <xdr:to>
      <xdr:col>24</xdr:col>
      <xdr:colOff>63500</xdr:colOff>
      <xdr:row>62</xdr:row>
      <xdr:rowOff>19594</xdr:rowOff>
    </xdr:to>
    <xdr:cxnSp macro="">
      <xdr:nvCxnSpPr>
        <xdr:cNvPr id="193" name="直線コネクタ 192"/>
        <xdr:cNvCxnSpPr/>
      </xdr:nvCxnSpPr>
      <xdr:spPr>
        <a:xfrm>
          <a:off x="3797300" y="1063479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130447</xdr:rowOff>
    </xdr:from>
    <xdr:to>
      <xdr:col>15</xdr:col>
      <xdr:colOff>101600</xdr:colOff>
      <xdr:row>62</xdr:row>
      <xdr:rowOff>60597</xdr:rowOff>
    </xdr:to>
    <xdr:sp macro="" textlink="">
      <xdr:nvSpPr>
        <xdr:cNvPr id="194" name="楕円 193"/>
        <xdr:cNvSpPr/>
      </xdr:nvSpPr>
      <xdr:spPr>
        <a:xfrm>
          <a:off x="2857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4899</xdr:rowOff>
    </xdr:from>
    <xdr:to>
      <xdr:col>19</xdr:col>
      <xdr:colOff>177800</xdr:colOff>
      <xdr:row>62</xdr:row>
      <xdr:rowOff>9797</xdr:rowOff>
    </xdr:to>
    <xdr:cxnSp macro="">
      <xdr:nvCxnSpPr>
        <xdr:cNvPr id="195" name="直線コネクタ 194"/>
        <xdr:cNvCxnSpPr/>
      </xdr:nvCxnSpPr>
      <xdr:spPr>
        <a:xfrm flipV="1">
          <a:off x="2908300" y="1063479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6" name="楕円 195"/>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9797</xdr:rowOff>
    </xdr:to>
    <xdr:cxnSp macro="">
      <xdr:nvCxnSpPr>
        <xdr:cNvPr id="197" name="直線コネクタ 196"/>
        <xdr:cNvCxnSpPr/>
      </xdr:nvCxnSpPr>
      <xdr:spPr>
        <a:xfrm>
          <a:off x="2019300" y="106299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73297</xdr:rowOff>
    </xdr:from>
    <xdr:to>
      <xdr:col>6</xdr:col>
      <xdr:colOff>38100</xdr:colOff>
      <xdr:row>62</xdr:row>
      <xdr:rowOff>3447</xdr:rowOff>
    </xdr:to>
    <xdr:sp macro="" textlink="">
      <xdr:nvSpPr>
        <xdr:cNvPr id="198" name="楕円 197"/>
        <xdr:cNvSpPr/>
      </xdr:nvSpPr>
      <xdr:spPr>
        <a:xfrm>
          <a:off x="1079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124097</xdr:rowOff>
    </xdr:from>
    <xdr:to>
      <xdr:col>10</xdr:col>
      <xdr:colOff>114300</xdr:colOff>
      <xdr:row>62</xdr:row>
      <xdr:rowOff>0</xdr:rowOff>
    </xdr:to>
    <xdr:cxnSp macro="">
      <xdr:nvCxnSpPr>
        <xdr:cNvPr id="199" name="直線コネクタ 198"/>
        <xdr:cNvCxnSpPr/>
      </xdr:nvCxnSpPr>
      <xdr:spPr>
        <a:xfrm>
          <a:off x="1130300" y="1058254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46826</xdr:rowOff>
    </xdr:from>
    <xdr:ext cx="405111" cy="259045"/>
    <xdr:sp macro="" textlink="">
      <xdr:nvSpPr>
        <xdr:cNvPr id="204" name="n_1mainValue【橋りょう・トンネ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51724</xdr:rowOff>
    </xdr:from>
    <xdr:ext cx="405111" cy="259045"/>
    <xdr:sp macro="" textlink="">
      <xdr:nvSpPr>
        <xdr:cNvPr id="205" name="n_2mainValue【橋りょう・トンネル】&#10;有形固定資産減価償却率"/>
        <xdr:cNvSpPr txBox="1"/>
      </xdr:nvSpPr>
      <xdr:spPr>
        <a:xfrm>
          <a:off x="2705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6" name="n_3mainValue【橋りょう・トンネル】&#10;有形固定資産減価償却率"/>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166024</xdr:rowOff>
    </xdr:from>
    <xdr:ext cx="405111" cy="259045"/>
    <xdr:sp macro="" textlink="">
      <xdr:nvSpPr>
        <xdr:cNvPr id="207" name="n_4mainValue【橋りょう・トンネル】&#10;有形固定資産減価償却率"/>
        <xdr:cNvSpPr txBox="1"/>
      </xdr:nvSpPr>
      <xdr:spPr>
        <a:xfrm>
          <a:off x="927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74370</xdr:rowOff>
    </xdr:from>
    <xdr:to>
      <xdr:col>55</xdr:col>
      <xdr:colOff>50800</xdr:colOff>
      <xdr:row>64</xdr:row>
      <xdr:rowOff>4520</xdr:rowOff>
    </xdr:to>
    <xdr:sp macro="" textlink="">
      <xdr:nvSpPr>
        <xdr:cNvPr id="247" name="楕円 246"/>
        <xdr:cNvSpPr/>
      </xdr:nvSpPr>
      <xdr:spPr>
        <a:xfrm>
          <a:off x="10426700" y="108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37812</xdr:rowOff>
    </xdr:from>
    <xdr:ext cx="534377" cy="259045"/>
    <xdr:sp macro="" textlink="">
      <xdr:nvSpPr>
        <xdr:cNvPr id="248" name="【橋りょう・トンネル】&#10;一人当たり有形固定資産（償却資産）額該当値テキスト"/>
        <xdr:cNvSpPr txBox="1"/>
      </xdr:nvSpPr>
      <xdr:spPr>
        <a:xfrm>
          <a:off x="10515600" y="108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73578</xdr:rowOff>
    </xdr:from>
    <xdr:to>
      <xdr:col>50</xdr:col>
      <xdr:colOff>165100</xdr:colOff>
      <xdr:row>64</xdr:row>
      <xdr:rowOff>3728</xdr:rowOff>
    </xdr:to>
    <xdr:sp macro="" textlink="">
      <xdr:nvSpPr>
        <xdr:cNvPr id="249" name="楕円 248"/>
        <xdr:cNvSpPr/>
      </xdr:nvSpPr>
      <xdr:spPr>
        <a:xfrm>
          <a:off x="9588500" y="108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124378</xdr:rowOff>
    </xdr:from>
    <xdr:to>
      <xdr:col>55</xdr:col>
      <xdr:colOff>0</xdr:colOff>
      <xdr:row>63</xdr:row>
      <xdr:rowOff>125170</xdr:rowOff>
    </xdr:to>
    <xdr:cxnSp macro="">
      <xdr:nvCxnSpPr>
        <xdr:cNvPr id="250" name="直線コネクタ 249"/>
        <xdr:cNvCxnSpPr/>
      </xdr:nvCxnSpPr>
      <xdr:spPr>
        <a:xfrm>
          <a:off x="9639300" y="10925728"/>
          <a:ext cx="8382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78209</xdr:rowOff>
    </xdr:from>
    <xdr:to>
      <xdr:col>46</xdr:col>
      <xdr:colOff>38100</xdr:colOff>
      <xdr:row>64</xdr:row>
      <xdr:rowOff>8359</xdr:rowOff>
    </xdr:to>
    <xdr:sp macro="" textlink="">
      <xdr:nvSpPr>
        <xdr:cNvPr id="251" name="楕円 250"/>
        <xdr:cNvSpPr/>
      </xdr:nvSpPr>
      <xdr:spPr>
        <a:xfrm>
          <a:off x="8699500" y="108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124378</xdr:rowOff>
    </xdr:from>
    <xdr:to>
      <xdr:col>50</xdr:col>
      <xdr:colOff>114300</xdr:colOff>
      <xdr:row>63</xdr:row>
      <xdr:rowOff>129009</xdr:rowOff>
    </xdr:to>
    <xdr:cxnSp macro="">
      <xdr:nvCxnSpPr>
        <xdr:cNvPr id="252" name="直線コネクタ 251"/>
        <xdr:cNvCxnSpPr/>
      </xdr:nvCxnSpPr>
      <xdr:spPr>
        <a:xfrm flipV="1">
          <a:off x="8750300" y="10925728"/>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79524</xdr:rowOff>
    </xdr:from>
    <xdr:to>
      <xdr:col>41</xdr:col>
      <xdr:colOff>101600</xdr:colOff>
      <xdr:row>64</xdr:row>
      <xdr:rowOff>9674</xdr:rowOff>
    </xdr:to>
    <xdr:sp macro="" textlink="">
      <xdr:nvSpPr>
        <xdr:cNvPr id="253" name="楕円 252"/>
        <xdr:cNvSpPr/>
      </xdr:nvSpPr>
      <xdr:spPr>
        <a:xfrm>
          <a:off x="7810500" y="1088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129009</xdr:rowOff>
    </xdr:from>
    <xdr:to>
      <xdr:col>45</xdr:col>
      <xdr:colOff>177800</xdr:colOff>
      <xdr:row>63</xdr:row>
      <xdr:rowOff>130324</xdr:rowOff>
    </xdr:to>
    <xdr:cxnSp macro="">
      <xdr:nvCxnSpPr>
        <xdr:cNvPr id="254" name="直線コネクタ 253"/>
        <xdr:cNvCxnSpPr/>
      </xdr:nvCxnSpPr>
      <xdr:spPr>
        <a:xfrm flipV="1">
          <a:off x="7861300" y="10930359"/>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78708</xdr:rowOff>
    </xdr:from>
    <xdr:to>
      <xdr:col>36</xdr:col>
      <xdr:colOff>165100</xdr:colOff>
      <xdr:row>64</xdr:row>
      <xdr:rowOff>8858</xdr:rowOff>
    </xdr:to>
    <xdr:sp macro="" textlink="">
      <xdr:nvSpPr>
        <xdr:cNvPr id="255" name="楕円 254"/>
        <xdr:cNvSpPr/>
      </xdr:nvSpPr>
      <xdr:spPr>
        <a:xfrm>
          <a:off x="6921500" y="1088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129508</xdr:rowOff>
    </xdr:from>
    <xdr:to>
      <xdr:col>41</xdr:col>
      <xdr:colOff>50800</xdr:colOff>
      <xdr:row>63</xdr:row>
      <xdr:rowOff>130324</xdr:rowOff>
    </xdr:to>
    <xdr:cxnSp macro="">
      <xdr:nvCxnSpPr>
        <xdr:cNvPr id="256" name="直線コネクタ 255"/>
        <xdr:cNvCxnSpPr/>
      </xdr:nvCxnSpPr>
      <xdr:spPr>
        <a:xfrm>
          <a:off x="6972300" y="10930858"/>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166305</xdr:rowOff>
    </xdr:from>
    <xdr:ext cx="534377" cy="259045"/>
    <xdr:sp macro="" textlink="">
      <xdr:nvSpPr>
        <xdr:cNvPr id="261" name="n_1mainValue【橋りょう・トンネル】&#10;一人当たり有形固定資産（償却資産）額"/>
        <xdr:cNvSpPr txBox="1"/>
      </xdr:nvSpPr>
      <xdr:spPr>
        <a:xfrm>
          <a:off x="9359411" y="1096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170936</xdr:rowOff>
    </xdr:from>
    <xdr:ext cx="534377" cy="259045"/>
    <xdr:sp macro="" textlink="">
      <xdr:nvSpPr>
        <xdr:cNvPr id="262" name="n_2mainValue【橋りょう・トンネル】&#10;一人当たり有形固定資産（償却資産）額"/>
        <xdr:cNvSpPr txBox="1"/>
      </xdr:nvSpPr>
      <xdr:spPr>
        <a:xfrm>
          <a:off x="8483111" y="109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801</xdr:rowOff>
    </xdr:from>
    <xdr:ext cx="534377" cy="259045"/>
    <xdr:sp macro="" textlink="">
      <xdr:nvSpPr>
        <xdr:cNvPr id="263" name="n_3mainValue【橋りょう・トンネル】&#10;一人当たり有形固定資産（償却資産）額"/>
        <xdr:cNvSpPr txBox="1"/>
      </xdr:nvSpPr>
      <xdr:spPr>
        <a:xfrm>
          <a:off x="7594111" y="1097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171435</xdr:rowOff>
    </xdr:from>
    <xdr:ext cx="534377" cy="259045"/>
    <xdr:sp macro="" textlink="">
      <xdr:nvSpPr>
        <xdr:cNvPr id="264" name="n_4mainValue【橋りょう・トンネル】&#10;一人当たり有形固定資産（償却資産）額"/>
        <xdr:cNvSpPr txBox="1"/>
      </xdr:nvSpPr>
      <xdr:spPr>
        <a:xfrm>
          <a:off x="6705111" y="1097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76836</xdr:rowOff>
    </xdr:from>
    <xdr:to>
      <xdr:col>24</xdr:col>
      <xdr:colOff>114300</xdr:colOff>
      <xdr:row>80</xdr:row>
      <xdr:rowOff>6986</xdr:rowOff>
    </xdr:to>
    <xdr:sp macro="" textlink="">
      <xdr:nvSpPr>
        <xdr:cNvPr id="305" name="楕円 304"/>
        <xdr:cNvSpPr/>
      </xdr:nvSpPr>
      <xdr:spPr>
        <a:xfrm>
          <a:off x="45847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99713</xdr:rowOff>
    </xdr:from>
    <xdr:ext cx="405111" cy="259045"/>
    <xdr:sp macro="" textlink="">
      <xdr:nvSpPr>
        <xdr:cNvPr id="306" name="【公営住宅】&#10;有形固定資産減価償却率該当値テキスト"/>
        <xdr:cNvSpPr txBox="1"/>
      </xdr:nvSpPr>
      <xdr:spPr>
        <a:xfrm>
          <a:off x="4673600"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27305</xdr:rowOff>
    </xdr:from>
    <xdr:to>
      <xdr:col>20</xdr:col>
      <xdr:colOff>38100</xdr:colOff>
      <xdr:row>79</xdr:row>
      <xdr:rowOff>128905</xdr:rowOff>
    </xdr:to>
    <xdr:sp macro="" textlink="">
      <xdr:nvSpPr>
        <xdr:cNvPr id="307" name="楕円 306"/>
        <xdr:cNvSpPr/>
      </xdr:nvSpPr>
      <xdr:spPr>
        <a:xfrm>
          <a:off x="3746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78105</xdr:rowOff>
    </xdr:from>
    <xdr:to>
      <xdr:col>24</xdr:col>
      <xdr:colOff>63500</xdr:colOff>
      <xdr:row>79</xdr:row>
      <xdr:rowOff>127636</xdr:rowOff>
    </xdr:to>
    <xdr:cxnSp macro="">
      <xdr:nvCxnSpPr>
        <xdr:cNvPr id="308" name="直線コネクタ 307"/>
        <xdr:cNvCxnSpPr/>
      </xdr:nvCxnSpPr>
      <xdr:spPr>
        <a:xfrm>
          <a:off x="3797300" y="136226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13970</xdr:rowOff>
    </xdr:from>
    <xdr:to>
      <xdr:col>15</xdr:col>
      <xdr:colOff>101600</xdr:colOff>
      <xdr:row>79</xdr:row>
      <xdr:rowOff>115570</xdr:rowOff>
    </xdr:to>
    <xdr:sp macro="" textlink="">
      <xdr:nvSpPr>
        <xdr:cNvPr id="309" name="楕円 308"/>
        <xdr:cNvSpPr/>
      </xdr:nvSpPr>
      <xdr:spPr>
        <a:xfrm>
          <a:off x="2857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64770</xdr:rowOff>
    </xdr:from>
    <xdr:to>
      <xdr:col>19</xdr:col>
      <xdr:colOff>177800</xdr:colOff>
      <xdr:row>79</xdr:row>
      <xdr:rowOff>78105</xdr:rowOff>
    </xdr:to>
    <xdr:cxnSp macro="">
      <xdr:nvCxnSpPr>
        <xdr:cNvPr id="310" name="直線コネクタ 309"/>
        <xdr:cNvCxnSpPr/>
      </xdr:nvCxnSpPr>
      <xdr:spPr>
        <a:xfrm>
          <a:off x="2908300" y="136093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114936</xdr:rowOff>
    </xdr:from>
    <xdr:to>
      <xdr:col>10</xdr:col>
      <xdr:colOff>165100</xdr:colOff>
      <xdr:row>81</xdr:row>
      <xdr:rowOff>45086</xdr:rowOff>
    </xdr:to>
    <xdr:sp macro="" textlink="">
      <xdr:nvSpPr>
        <xdr:cNvPr id="311" name="楕円 310"/>
        <xdr:cNvSpPr/>
      </xdr:nvSpPr>
      <xdr:spPr>
        <a:xfrm>
          <a:off x="1968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64770</xdr:rowOff>
    </xdr:from>
    <xdr:to>
      <xdr:col>15</xdr:col>
      <xdr:colOff>50800</xdr:colOff>
      <xdr:row>80</xdr:row>
      <xdr:rowOff>165736</xdr:rowOff>
    </xdr:to>
    <xdr:cxnSp macro="">
      <xdr:nvCxnSpPr>
        <xdr:cNvPr id="312" name="直線コネクタ 311"/>
        <xdr:cNvCxnSpPr/>
      </xdr:nvCxnSpPr>
      <xdr:spPr>
        <a:xfrm flipV="1">
          <a:off x="2019300" y="13609320"/>
          <a:ext cx="889000" cy="27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25400</xdr:rowOff>
    </xdr:from>
    <xdr:to>
      <xdr:col>6</xdr:col>
      <xdr:colOff>38100</xdr:colOff>
      <xdr:row>80</xdr:row>
      <xdr:rowOff>127000</xdr:rowOff>
    </xdr:to>
    <xdr:sp macro="" textlink="">
      <xdr:nvSpPr>
        <xdr:cNvPr id="313" name="楕円 312"/>
        <xdr:cNvSpPr/>
      </xdr:nvSpPr>
      <xdr:spPr>
        <a:xfrm>
          <a:off x="1079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76200</xdr:rowOff>
    </xdr:from>
    <xdr:to>
      <xdr:col>10</xdr:col>
      <xdr:colOff>114300</xdr:colOff>
      <xdr:row>80</xdr:row>
      <xdr:rowOff>165736</xdr:rowOff>
    </xdr:to>
    <xdr:cxnSp macro="">
      <xdr:nvCxnSpPr>
        <xdr:cNvPr id="314" name="直線コネクタ 313"/>
        <xdr:cNvCxnSpPr/>
      </xdr:nvCxnSpPr>
      <xdr:spPr>
        <a:xfrm>
          <a:off x="1130300" y="13792200"/>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145432</xdr:rowOff>
    </xdr:from>
    <xdr:ext cx="405111" cy="259045"/>
    <xdr:sp macro="" textlink="">
      <xdr:nvSpPr>
        <xdr:cNvPr id="319" name="n_1mainValue【公営住宅】&#10;有形固定資産減価償却率"/>
        <xdr:cNvSpPr txBox="1"/>
      </xdr:nvSpPr>
      <xdr:spPr>
        <a:xfrm>
          <a:off x="35820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132097</xdr:rowOff>
    </xdr:from>
    <xdr:ext cx="405111" cy="259045"/>
    <xdr:sp macro="" textlink="">
      <xdr:nvSpPr>
        <xdr:cNvPr id="320" name="n_2mainValue【公営住宅】&#10;有形固定資産減価償却率"/>
        <xdr:cNvSpPr txBox="1"/>
      </xdr:nvSpPr>
      <xdr:spPr>
        <a:xfrm>
          <a:off x="2705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61613</xdr:rowOff>
    </xdr:from>
    <xdr:ext cx="405111" cy="259045"/>
    <xdr:sp macro="" textlink="">
      <xdr:nvSpPr>
        <xdr:cNvPr id="321" name="n_3mainValue【公営住宅】&#10;有形固定資産減価償却率"/>
        <xdr:cNvSpPr txBox="1"/>
      </xdr:nvSpPr>
      <xdr:spPr>
        <a:xfrm>
          <a:off x="1816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143527</xdr:rowOff>
    </xdr:from>
    <xdr:ext cx="405111" cy="259045"/>
    <xdr:sp macro="" textlink="">
      <xdr:nvSpPr>
        <xdr:cNvPr id="322" name="n_4mainValue【公営住宅】&#10;有形固定資産減価償却率"/>
        <xdr:cNvSpPr txBox="1"/>
      </xdr:nvSpPr>
      <xdr:spPr>
        <a:xfrm>
          <a:off x="927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169038</xdr:rowOff>
    </xdr:from>
    <xdr:to>
      <xdr:col>55</xdr:col>
      <xdr:colOff>50800</xdr:colOff>
      <xdr:row>86</xdr:row>
      <xdr:rowOff>99188</xdr:rowOff>
    </xdr:to>
    <xdr:sp macro="" textlink="">
      <xdr:nvSpPr>
        <xdr:cNvPr id="362" name="楕円 361"/>
        <xdr:cNvSpPr/>
      </xdr:nvSpPr>
      <xdr:spPr>
        <a:xfrm>
          <a:off x="10426700" y="147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83965</xdr:rowOff>
    </xdr:from>
    <xdr:ext cx="469744" cy="259045"/>
    <xdr:sp macro="" textlink="">
      <xdr:nvSpPr>
        <xdr:cNvPr id="363" name="【公営住宅】&#10;一人当たり面積該当値テキスト"/>
        <xdr:cNvSpPr txBox="1"/>
      </xdr:nvSpPr>
      <xdr:spPr>
        <a:xfrm>
          <a:off x="10515600" y="1465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169418</xdr:rowOff>
    </xdr:from>
    <xdr:to>
      <xdr:col>50</xdr:col>
      <xdr:colOff>165100</xdr:colOff>
      <xdr:row>86</xdr:row>
      <xdr:rowOff>99568</xdr:rowOff>
    </xdr:to>
    <xdr:sp macro="" textlink="">
      <xdr:nvSpPr>
        <xdr:cNvPr id="364" name="楕円 363"/>
        <xdr:cNvSpPr/>
      </xdr:nvSpPr>
      <xdr:spPr>
        <a:xfrm>
          <a:off x="9588500" y="147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48388</xdr:rowOff>
    </xdr:from>
    <xdr:to>
      <xdr:col>55</xdr:col>
      <xdr:colOff>0</xdr:colOff>
      <xdr:row>86</xdr:row>
      <xdr:rowOff>48768</xdr:rowOff>
    </xdr:to>
    <xdr:cxnSp macro="">
      <xdr:nvCxnSpPr>
        <xdr:cNvPr id="365" name="直線コネクタ 364"/>
        <xdr:cNvCxnSpPr/>
      </xdr:nvCxnSpPr>
      <xdr:spPr>
        <a:xfrm flipV="1">
          <a:off x="9639300" y="14793088"/>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169418</xdr:rowOff>
    </xdr:from>
    <xdr:to>
      <xdr:col>46</xdr:col>
      <xdr:colOff>38100</xdr:colOff>
      <xdr:row>86</xdr:row>
      <xdr:rowOff>99568</xdr:rowOff>
    </xdr:to>
    <xdr:sp macro="" textlink="">
      <xdr:nvSpPr>
        <xdr:cNvPr id="366" name="楕円 365"/>
        <xdr:cNvSpPr/>
      </xdr:nvSpPr>
      <xdr:spPr>
        <a:xfrm>
          <a:off x="8699500" y="147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48768</xdr:rowOff>
    </xdr:from>
    <xdr:to>
      <xdr:col>50</xdr:col>
      <xdr:colOff>114300</xdr:colOff>
      <xdr:row>86</xdr:row>
      <xdr:rowOff>48768</xdr:rowOff>
    </xdr:to>
    <xdr:cxnSp macro="">
      <xdr:nvCxnSpPr>
        <xdr:cNvPr id="367" name="直線コネクタ 366"/>
        <xdr:cNvCxnSpPr/>
      </xdr:nvCxnSpPr>
      <xdr:spPr>
        <a:xfrm>
          <a:off x="8750300" y="14793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169418</xdr:rowOff>
    </xdr:from>
    <xdr:to>
      <xdr:col>41</xdr:col>
      <xdr:colOff>101600</xdr:colOff>
      <xdr:row>86</xdr:row>
      <xdr:rowOff>99568</xdr:rowOff>
    </xdr:to>
    <xdr:sp macro="" textlink="">
      <xdr:nvSpPr>
        <xdr:cNvPr id="368" name="楕円 367"/>
        <xdr:cNvSpPr/>
      </xdr:nvSpPr>
      <xdr:spPr>
        <a:xfrm>
          <a:off x="7810500" y="147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48768</xdr:rowOff>
    </xdr:from>
    <xdr:to>
      <xdr:col>45</xdr:col>
      <xdr:colOff>177800</xdr:colOff>
      <xdr:row>86</xdr:row>
      <xdr:rowOff>48768</xdr:rowOff>
    </xdr:to>
    <xdr:cxnSp macro="">
      <xdr:nvCxnSpPr>
        <xdr:cNvPr id="369" name="直線コネクタ 368"/>
        <xdr:cNvCxnSpPr/>
      </xdr:nvCxnSpPr>
      <xdr:spPr>
        <a:xfrm>
          <a:off x="7861300" y="14793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254</xdr:rowOff>
    </xdr:from>
    <xdr:to>
      <xdr:col>36</xdr:col>
      <xdr:colOff>165100</xdr:colOff>
      <xdr:row>86</xdr:row>
      <xdr:rowOff>101854</xdr:rowOff>
    </xdr:to>
    <xdr:sp macro="" textlink="">
      <xdr:nvSpPr>
        <xdr:cNvPr id="370" name="楕円 369"/>
        <xdr:cNvSpPr/>
      </xdr:nvSpPr>
      <xdr:spPr>
        <a:xfrm>
          <a:off x="6921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48768</xdr:rowOff>
    </xdr:from>
    <xdr:to>
      <xdr:col>41</xdr:col>
      <xdr:colOff>50800</xdr:colOff>
      <xdr:row>86</xdr:row>
      <xdr:rowOff>51054</xdr:rowOff>
    </xdr:to>
    <xdr:cxnSp macro="">
      <xdr:nvCxnSpPr>
        <xdr:cNvPr id="371" name="直線コネクタ 370"/>
        <xdr:cNvCxnSpPr/>
      </xdr:nvCxnSpPr>
      <xdr:spPr>
        <a:xfrm flipV="1">
          <a:off x="6972300" y="147934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90695</xdr:rowOff>
    </xdr:from>
    <xdr:ext cx="469744" cy="259045"/>
    <xdr:sp macro="" textlink="">
      <xdr:nvSpPr>
        <xdr:cNvPr id="376" name="n_1mainValue【公営住宅】&#10;一人当たり面積"/>
        <xdr:cNvSpPr txBox="1"/>
      </xdr:nvSpPr>
      <xdr:spPr>
        <a:xfrm>
          <a:off x="9391727"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90695</xdr:rowOff>
    </xdr:from>
    <xdr:ext cx="469744" cy="259045"/>
    <xdr:sp macro="" textlink="">
      <xdr:nvSpPr>
        <xdr:cNvPr id="377" name="n_2mainValue【公営住宅】&#10;一人当たり面積"/>
        <xdr:cNvSpPr txBox="1"/>
      </xdr:nvSpPr>
      <xdr:spPr>
        <a:xfrm>
          <a:off x="8515427"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90695</xdr:rowOff>
    </xdr:from>
    <xdr:ext cx="469744" cy="259045"/>
    <xdr:sp macro="" textlink="">
      <xdr:nvSpPr>
        <xdr:cNvPr id="378" name="n_3mainValue【公営住宅】&#10;一人当たり面積"/>
        <xdr:cNvSpPr txBox="1"/>
      </xdr:nvSpPr>
      <xdr:spPr>
        <a:xfrm>
          <a:off x="7626427"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92981</xdr:rowOff>
    </xdr:from>
    <xdr:ext cx="469744" cy="259045"/>
    <xdr:sp macro="" textlink="">
      <xdr:nvSpPr>
        <xdr:cNvPr id="379" name="n_4mainValue【公営住宅】&#10;一人当たり面積"/>
        <xdr:cNvSpPr txBox="1"/>
      </xdr:nvSpPr>
      <xdr:spPr>
        <a:xfrm>
          <a:off x="6737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37" name="楕円 436"/>
        <xdr:cNvSpPr/>
      </xdr:nvSpPr>
      <xdr:spPr>
        <a:xfrm>
          <a:off x="16268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67508</xdr:rowOff>
    </xdr:from>
    <xdr:ext cx="405111" cy="259045"/>
    <xdr:sp macro="" textlink="">
      <xdr:nvSpPr>
        <xdr:cNvPr id="438" name="【認定こども園・幼稚園・保育所】&#10;有形固定資産減価償却率該当値テキスト"/>
        <xdr:cNvSpPr txBox="1"/>
      </xdr:nvSpPr>
      <xdr:spPr>
        <a:xfrm>
          <a:off x="16357600"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61323</xdr:rowOff>
    </xdr:from>
    <xdr:to>
      <xdr:col>81</xdr:col>
      <xdr:colOff>101600</xdr:colOff>
      <xdr:row>38</xdr:row>
      <xdr:rowOff>162923</xdr:rowOff>
    </xdr:to>
    <xdr:sp macro="" textlink="">
      <xdr:nvSpPr>
        <xdr:cNvPr id="439" name="楕円 438"/>
        <xdr:cNvSpPr/>
      </xdr:nvSpPr>
      <xdr:spPr>
        <a:xfrm>
          <a:off x="15430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112123</xdr:rowOff>
    </xdr:from>
    <xdr:to>
      <xdr:col>85</xdr:col>
      <xdr:colOff>127000</xdr:colOff>
      <xdr:row>38</xdr:row>
      <xdr:rowOff>139881</xdr:rowOff>
    </xdr:to>
    <xdr:cxnSp macro="">
      <xdr:nvCxnSpPr>
        <xdr:cNvPr id="440" name="直線コネクタ 439"/>
        <xdr:cNvCxnSpPr/>
      </xdr:nvCxnSpPr>
      <xdr:spPr>
        <a:xfrm>
          <a:off x="15481300" y="66272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33565</xdr:rowOff>
    </xdr:from>
    <xdr:to>
      <xdr:col>76</xdr:col>
      <xdr:colOff>165100</xdr:colOff>
      <xdr:row>38</xdr:row>
      <xdr:rowOff>135165</xdr:rowOff>
    </xdr:to>
    <xdr:sp macro="" textlink="">
      <xdr:nvSpPr>
        <xdr:cNvPr id="441" name="楕円 440"/>
        <xdr:cNvSpPr/>
      </xdr:nvSpPr>
      <xdr:spPr>
        <a:xfrm>
          <a:off x="14541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84365</xdr:rowOff>
    </xdr:from>
    <xdr:to>
      <xdr:col>81</xdr:col>
      <xdr:colOff>50800</xdr:colOff>
      <xdr:row>38</xdr:row>
      <xdr:rowOff>112123</xdr:rowOff>
    </xdr:to>
    <xdr:cxnSp macro="">
      <xdr:nvCxnSpPr>
        <xdr:cNvPr id="442" name="直線コネクタ 441"/>
        <xdr:cNvCxnSpPr/>
      </xdr:nvCxnSpPr>
      <xdr:spPr>
        <a:xfrm>
          <a:off x="14592300" y="65994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5806</xdr:rowOff>
    </xdr:from>
    <xdr:to>
      <xdr:col>72</xdr:col>
      <xdr:colOff>38100</xdr:colOff>
      <xdr:row>38</xdr:row>
      <xdr:rowOff>107406</xdr:rowOff>
    </xdr:to>
    <xdr:sp macro="" textlink="">
      <xdr:nvSpPr>
        <xdr:cNvPr id="443" name="楕円 442"/>
        <xdr:cNvSpPr/>
      </xdr:nvSpPr>
      <xdr:spPr>
        <a:xfrm>
          <a:off x="13652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56606</xdr:rowOff>
    </xdr:from>
    <xdr:to>
      <xdr:col>76</xdr:col>
      <xdr:colOff>114300</xdr:colOff>
      <xdr:row>38</xdr:row>
      <xdr:rowOff>84365</xdr:rowOff>
    </xdr:to>
    <xdr:cxnSp macro="">
      <xdr:nvCxnSpPr>
        <xdr:cNvPr id="444" name="直線コネクタ 443"/>
        <xdr:cNvCxnSpPr/>
      </xdr:nvCxnSpPr>
      <xdr:spPr>
        <a:xfrm>
          <a:off x="13703300" y="65717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115207</xdr:rowOff>
    </xdr:from>
    <xdr:to>
      <xdr:col>67</xdr:col>
      <xdr:colOff>101600</xdr:colOff>
      <xdr:row>38</xdr:row>
      <xdr:rowOff>45357</xdr:rowOff>
    </xdr:to>
    <xdr:sp macro="" textlink="">
      <xdr:nvSpPr>
        <xdr:cNvPr id="445" name="楕円 444"/>
        <xdr:cNvSpPr/>
      </xdr:nvSpPr>
      <xdr:spPr>
        <a:xfrm>
          <a:off x="12763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166007</xdr:rowOff>
    </xdr:from>
    <xdr:to>
      <xdr:col>71</xdr:col>
      <xdr:colOff>177800</xdr:colOff>
      <xdr:row>38</xdr:row>
      <xdr:rowOff>56606</xdr:rowOff>
    </xdr:to>
    <xdr:cxnSp macro="">
      <xdr:nvCxnSpPr>
        <xdr:cNvPr id="446" name="直線コネクタ 445"/>
        <xdr:cNvCxnSpPr/>
      </xdr:nvCxnSpPr>
      <xdr:spPr>
        <a:xfrm>
          <a:off x="12814300" y="65096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154050</xdr:rowOff>
    </xdr:from>
    <xdr:ext cx="405111" cy="259045"/>
    <xdr:sp macro="" textlink="">
      <xdr:nvSpPr>
        <xdr:cNvPr id="451" name="n_1mainValue【認定こども園・幼稚園・保育所】&#10;有形固定資産減価償却率"/>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151691</xdr:rowOff>
    </xdr:from>
    <xdr:ext cx="405111" cy="259045"/>
    <xdr:sp macro="" textlink="">
      <xdr:nvSpPr>
        <xdr:cNvPr id="452" name="n_2mainValue【認定こども園・幼稚園・保育所】&#10;有形固定資産減価償却率"/>
        <xdr:cNvSpPr txBox="1"/>
      </xdr:nvSpPr>
      <xdr:spPr>
        <a:xfrm>
          <a:off x="14389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453" name="n_3mainValue【認定こども園・幼稚園・保育所】&#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61884</xdr:rowOff>
    </xdr:from>
    <xdr:ext cx="405111" cy="259045"/>
    <xdr:sp macro="" textlink="">
      <xdr:nvSpPr>
        <xdr:cNvPr id="454" name="n_4mainValue【認定こども園・幼稚園・保育所】&#10;有形固定資産減価償却率"/>
        <xdr:cNvSpPr txBox="1"/>
      </xdr:nvSpPr>
      <xdr:spPr>
        <a:xfrm>
          <a:off x="12611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492" name="楕円 491"/>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54627</xdr:rowOff>
    </xdr:from>
    <xdr:ext cx="469744" cy="259045"/>
    <xdr:sp macro="" textlink="">
      <xdr:nvSpPr>
        <xdr:cNvPr id="493" name="【認定こども園・幼稚園・保育所】&#10;一人当たり面積該当値テキスト"/>
        <xdr:cNvSpPr txBox="1"/>
      </xdr:nvSpPr>
      <xdr:spPr>
        <a:xfrm>
          <a:off x="22199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494" name="楕円 493"/>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19050</xdr:rowOff>
    </xdr:to>
    <xdr:cxnSp macro="">
      <xdr:nvCxnSpPr>
        <xdr:cNvPr id="495" name="直線コネクタ 494"/>
        <xdr:cNvCxnSpPr/>
      </xdr:nvCxnSpPr>
      <xdr:spPr>
        <a:xfrm>
          <a:off x="21323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96" name="楕円 495"/>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19050</xdr:rowOff>
    </xdr:to>
    <xdr:cxnSp macro="">
      <xdr:nvCxnSpPr>
        <xdr:cNvPr id="497" name="直線コネクタ 496"/>
        <xdr:cNvCxnSpPr/>
      </xdr:nvCxnSpPr>
      <xdr:spPr>
        <a:xfrm>
          <a:off x="20434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98" name="楕円 497"/>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19050</xdr:rowOff>
    </xdr:to>
    <xdr:cxnSp macro="">
      <xdr:nvCxnSpPr>
        <xdr:cNvPr id="499" name="直線コネクタ 498"/>
        <xdr:cNvCxnSpPr/>
      </xdr:nvCxnSpPr>
      <xdr:spPr>
        <a:xfrm>
          <a:off x="19545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500" name="楕円 499"/>
        <xdr:cNvSpPr/>
      </xdr:nvSpPr>
      <xdr:spPr>
        <a:xfrm>
          <a:off x="18605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23622</xdr:rowOff>
    </xdr:to>
    <xdr:cxnSp macro="">
      <xdr:nvCxnSpPr>
        <xdr:cNvPr id="501" name="直線コネクタ 500"/>
        <xdr:cNvCxnSpPr/>
      </xdr:nvCxnSpPr>
      <xdr:spPr>
        <a:xfrm flipV="1">
          <a:off x="18656300" y="704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506"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507"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508"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09" name="n_4mainValue【認定こども園・幼稚園・保育所】&#10;一人当たり面積"/>
        <xdr:cNvSpPr txBox="1"/>
      </xdr:nvSpPr>
      <xdr:spPr>
        <a:xfrm>
          <a:off x="18421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153035</xdr:rowOff>
    </xdr:from>
    <xdr:to>
      <xdr:col>85</xdr:col>
      <xdr:colOff>177800</xdr:colOff>
      <xdr:row>63</xdr:row>
      <xdr:rowOff>83185</xdr:rowOff>
    </xdr:to>
    <xdr:sp macro="" textlink="">
      <xdr:nvSpPr>
        <xdr:cNvPr id="550" name="楕円 549"/>
        <xdr:cNvSpPr/>
      </xdr:nvSpPr>
      <xdr:spPr>
        <a:xfrm>
          <a:off x="162687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67962</xdr:rowOff>
    </xdr:from>
    <xdr:ext cx="405111" cy="259045"/>
    <xdr:sp macro="" textlink="">
      <xdr:nvSpPr>
        <xdr:cNvPr id="551" name="【学校施設】&#10;有形固定資産減価償却率該当値テキスト"/>
        <xdr:cNvSpPr txBox="1"/>
      </xdr:nvSpPr>
      <xdr:spPr>
        <a:xfrm>
          <a:off x="16357600" y="1069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xdr:rowOff>
    </xdr:from>
    <xdr:to>
      <xdr:col>81</xdr:col>
      <xdr:colOff>101600</xdr:colOff>
      <xdr:row>63</xdr:row>
      <xdr:rowOff>102235</xdr:rowOff>
    </xdr:to>
    <xdr:sp macro="" textlink="">
      <xdr:nvSpPr>
        <xdr:cNvPr id="552" name="楕円 551"/>
        <xdr:cNvSpPr/>
      </xdr:nvSpPr>
      <xdr:spPr>
        <a:xfrm>
          <a:off x="15430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32385</xdr:rowOff>
    </xdr:from>
    <xdr:to>
      <xdr:col>85</xdr:col>
      <xdr:colOff>127000</xdr:colOff>
      <xdr:row>63</xdr:row>
      <xdr:rowOff>51435</xdr:rowOff>
    </xdr:to>
    <xdr:cxnSp macro="">
      <xdr:nvCxnSpPr>
        <xdr:cNvPr id="553" name="直線コネクタ 552"/>
        <xdr:cNvCxnSpPr/>
      </xdr:nvCxnSpPr>
      <xdr:spPr>
        <a:xfrm flipV="1">
          <a:off x="15481300" y="108337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166370</xdr:rowOff>
    </xdr:from>
    <xdr:to>
      <xdr:col>76</xdr:col>
      <xdr:colOff>165100</xdr:colOff>
      <xdr:row>63</xdr:row>
      <xdr:rowOff>96520</xdr:rowOff>
    </xdr:to>
    <xdr:sp macro="" textlink="">
      <xdr:nvSpPr>
        <xdr:cNvPr id="554" name="楕円 553"/>
        <xdr:cNvSpPr/>
      </xdr:nvSpPr>
      <xdr:spPr>
        <a:xfrm>
          <a:off x="1454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45720</xdr:rowOff>
    </xdr:from>
    <xdr:to>
      <xdr:col>81</xdr:col>
      <xdr:colOff>50800</xdr:colOff>
      <xdr:row>63</xdr:row>
      <xdr:rowOff>51435</xdr:rowOff>
    </xdr:to>
    <xdr:cxnSp macro="">
      <xdr:nvCxnSpPr>
        <xdr:cNvPr id="555" name="直線コネクタ 554"/>
        <xdr:cNvCxnSpPr/>
      </xdr:nvCxnSpPr>
      <xdr:spPr>
        <a:xfrm>
          <a:off x="14592300" y="108470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156845</xdr:rowOff>
    </xdr:from>
    <xdr:to>
      <xdr:col>72</xdr:col>
      <xdr:colOff>38100</xdr:colOff>
      <xdr:row>63</xdr:row>
      <xdr:rowOff>86995</xdr:rowOff>
    </xdr:to>
    <xdr:sp macro="" textlink="">
      <xdr:nvSpPr>
        <xdr:cNvPr id="556" name="楕円 555"/>
        <xdr:cNvSpPr/>
      </xdr:nvSpPr>
      <xdr:spPr>
        <a:xfrm>
          <a:off x="13652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36195</xdr:rowOff>
    </xdr:from>
    <xdr:to>
      <xdr:col>76</xdr:col>
      <xdr:colOff>114300</xdr:colOff>
      <xdr:row>63</xdr:row>
      <xdr:rowOff>45720</xdr:rowOff>
    </xdr:to>
    <xdr:cxnSp macro="">
      <xdr:nvCxnSpPr>
        <xdr:cNvPr id="557" name="直線コネクタ 556"/>
        <xdr:cNvCxnSpPr/>
      </xdr:nvCxnSpPr>
      <xdr:spPr>
        <a:xfrm>
          <a:off x="13703300" y="108375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124460</xdr:rowOff>
    </xdr:from>
    <xdr:to>
      <xdr:col>67</xdr:col>
      <xdr:colOff>101600</xdr:colOff>
      <xdr:row>63</xdr:row>
      <xdr:rowOff>54610</xdr:rowOff>
    </xdr:to>
    <xdr:sp macro="" textlink="">
      <xdr:nvSpPr>
        <xdr:cNvPr id="558" name="楕円 557"/>
        <xdr:cNvSpPr/>
      </xdr:nvSpPr>
      <xdr:spPr>
        <a:xfrm>
          <a:off x="12763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3810</xdr:rowOff>
    </xdr:from>
    <xdr:to>
      <xdr:col>71</xdr:col>
      <xdr:colOff>177800</xdr:colOff>
      <xdr:row>63</xdr:row>
      <xdr:rowOff>36195</xdr:rowOff>
    </xdr:to>
    <xdr:cxnSp macro="">
      <xdr:nvCxnSpPr>
        <xdr:cNvPr id="559" name="直線コネクタ 558"/>
        <xdr:cNvCxnSpPr/>
      </xdr:nvCxnSpPr>
      <xdr:spPr>
        <a:xfrm>
          <a:off x="12814300" y="108051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93362</xdr:rowOff>
    </xdr:from>
    <xdr:ext cx="405111" cy="259045"/>
    <xdr:sp macro="" textlink="">
      <xdr:nvSpPr>
        <xdr:cNvPr id="564" name="n_1mainValue【学校施設】&#10;有形固定資産減価償却率"/>
        <xdr:cNvSpPr txBox="1"/>
      </xdr:nvSpPr>
      <xdr:spPr>
        <a:xfrm>
          <a:off x="152660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87647</xdr:rowOff>
    </xdr:from>
    <xdr:ext cx="405111" cy="259045"/>
    <xdr:sp macro="" textlink="">
      <xdr:nvSpPr>
        <xdr:cNvPr id="565" name="n_2mainValue【学校施設】&#10;有形固定資産減価償却率"/>
        <xdr:cNvSpPr txBox="1"/>
      </xdr:nvSpPr>
      <xdr:spPr>
        <a:xfrm>
          <a:off x="14389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78122</xdr:rowOff>
    </xdr:from>
    <xdr:ext cx="405111" cy="259045"/>
    <xdr:sp macro="" textlink="">
      <xdr:nvSpPr>
        <xdr:cNvPr id="566" name="n_3mainValue【学校施設】&#10;有形固定資産減価償却率"/>
        <xdr:cNvSpPr txBox="1"/>
      </xdr:nvSpPr>
      <xdr:spPr>
        <a:xfrm>
          <a:off x="135007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45737</xdr:rowOff>
    </xdr:from>
    <xdr:ext cx="405111" cy="259045"/>
    <xdr:sp macro="" textlink="">
      <xdr:nvSpPr>
        <xdr:cNvPr id="567" name="n_4mainValue【学校施設】&#10;有形固定資産減価償却率"/>
        <xdr:cNvSpPr txBox="1"/>
      </xdr:nvSpPr>
      <xdr:spPr>
        <a:xfrm>
          <a:off x="126117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150940</xdr:rowOff>
    </xdr:from>
    <xdr:to>
      <xdr:col>116</xdr:col>
      <xdr:colOff>114300</xdr:colOff>
      <xdr:row>63</xdr:row>
      <xdr:rowOff>81090</xdr:rowOff>
    </xdr:to>
    <xdr:sp macro="" textlink="">
      <xdr:nvSpPr>
        <xdr:cNvPr id="607" name="楕円 606"/>
        <xdr:cNvSpPr/>
      </xdr:nvSpPr>
      <xdr:spPr>
        <a:xfrm>
          <a:off x="22110700" y="107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65867</xdr:rowOff>
    </xdr:from>
    <xdr:ext cx="469744" cy="259045"/>
    <xdr:sp macro="" textlink="">
      <xdr:nvSpPr>
        <xdr:cNvPr id="608" name="【学校施設】&#10;一人当たり面積該当値テキスト"/>
        <xdr:cNvSpPr txBox="1"/>
      </xdr:nvSpPr>
      <xdr:spPr>
        <a:xfrm>
          <a:off x="22199600" y="1069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152082</xdr:rowOff>
    </xdr:from>
    <xdr:to>
      <xdr:col>112</xdr:col>
      <xdr:colOff>38100</xdr:colOff>
      <xdr:row>63</xdr:row>
      <xdr:rowOff>82232</xdr:rowOff>
    </xdr:to>
    <xdr:sp macro="" textlink="">
      <xdr:nvSpPr>
        <xdr:cNvPr id="609" name="楕円 608"/>
        <xdr:cNvSpPr/>
      </xdr:nvSpPr>
      <xdr:spPr>
        <a:xfrm>
          <a:off x="21272500" y="107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30290</xdr:rowOff>
    </xdr:from>
    <xdr:to>
      <xdr:col>116</xdr:col>
      <xdr:colOff>63500</xdr:colOff>
      <xdr:row>63</xdr:row>
      <xdr:rowOff>31432</xdr:rowOff>
    </xdr:to>
    <xdr:cxnSp macro="">
      <xdr:nvCxnSpPr>
        <xdr:cNvPr id="610" name="直線コネクタ 609"/>
        <xdr:cNvCxnSpPr/>
      </xdr:nvCxnSpPr>
      <xdr:spPr>
        <a:xfrm flipV="1">
          <a:off x="21323300" y="10831640"/>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152654</xdr:rowOff>
    </xdr:from>
    <xdr:to>
      <xdr:col>107</xdr:col>
      <xdr:colOff>101600</xdr:colOff>
      <xdr:row>63</xdr:row>
      <xdr:rowOff>82804</xdr:rowOff>
    </xdr:to>
    <xdr:sp macro="" textlink="">
      <xdr:nvSpPr>
        <xdr:cNvPr id="611" name="楕円 610"/>
        <xdr:cNvSpPr/>
      </xdr:nvSpPr>
      <xdr:spPr>
        <a:xfrm>
          <a:off x="20383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31432</xdr:rowOff>
    </xdr:from>
    <xdr:to>
      <xdr:col>111</xdr:col>
      <xdr:colOff>177800</xdr:colOff>
      <xdr:row>63</xdr:row>
      <xdr:rowOff>32004</xdr:rowOff>
    </xdr:to>
    <xdr:cxnSp macro="">
      <xdr:nvCxnSpPr>
        <xdr:cNvPr id="612" name="直線コネクタ 611"/>
        <xdr:cNvCxnSpPr/>
      </xdr:nvCxnSpPr>
      <xdr:spPr>
        <a:xfrm flipV="1">
          <a:off x="20434300" y="1083278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613" name="楕円 612"/>
        <xdr:cNvSpPr/>
      </xdr:nvSpPr>
      <xdr:spPr>
        <a:xfrm>
          <a:off x="19494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32004</xdr:rowOff>
    </xdr:from>
    <xdr:to>
      <xdr:col>107</xdr:col>
      <xdr:colOff>50800</xdr:colOff>
      <xdr:row>63</xdr:row>
      <xdr:rowOff>43434</xdr:rowOff>
    </xdr:to>
    <xdr:cxnSp macro="">
      <xdr:nvCxnSpPr>
        <xdr:cNvPr id="614" name="直線コネクタ 613"/>
        <xdr:cNvCxnSpPr/>
      </xdr:nvCxnSpPr>
      <xdr:spPr>
        <a:xfrm flipV="1">
          <a:off x="19545300" y="108333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165036</xdr:rowOff>
    </xdr:from>
    <xdr:to>
      <xdr:col>98</xdr:col>
      <xdr:colOff>38100</xdr:colOff>
      <xdr:row>63</xdr:row>
      <xdr:rowOff>95186</xdr:rowOff>
    </xdr:to>
    <xdr:sp macro="" textlink="">
      <xdr:nvSpPr>
        <xdr:cNvPr id="615" name="楕円 614"/>
        <xdr:cNvSpPr/>
      </xdr:nvSpPr>
      <xdr:spPr>
        <a:xfrm>
          <a:off x="18605500" y="1079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43434</xdr:rowOff>
    </xdr:from>
    <xdr:to>
      <xdr:col>102</xdr:col>
      <xdr:colOff>114300</xdr:colOff>
      <xdr:row>63</xdr:row>
      <xdr:rowOff>44386</xdr:rowOff>
    </xdr:to>
    <xdr:cxnSp macro="">
      <xdr:nvCxnSpPr>
        <xdr:cNvPr id="616" name="直線コネクタ 615"/>
        <xdr:cNvCxnSpPr/>
      </xdr:nvCxnSpPr>
      <xdr:spPr>
        <a:xfrm flipV="1">
          <a:off x="18656300" y="1084478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73359</xdr:rowOff>
    </xdr:from>
    <xdr:ext cx="469744" cy="259045"/>
    <xdr:sp macro="" textlink="">
      <xdr:nvSpPr>
        <xdr:cNvPr id="621" name="n_1mainValue【学校施設】&#10;一人当たり面積"/>
        <xdr:cNvSpPr txBox="1"/>
      </xdr:nvSpPr>
      <xdr:spPr>
        <a:xfrm>
          <a:off x="21075727" y="1087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73931</xdr:rowOff>
    </xdr:from>
    <xdr:ext cx="469744" cy="259045"/>
    <xdr:sp macro="" textlink="">
      <xdr:nvSpPr>
        <xdr:cNvPr id="622" name="n_2mainValue【学校施設】&#10;一人当たり面積"/>
        <xdr:cNvSpPr txBox="1"/>
      </xdr:nvSpPr>
      <xdr:spPr>
        <a:xfrm>
          <a:off x="20199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623" name="n_3mainValue【学校施設】&#10;一人当たり面積"/>
        <xdr:cNvSpPr txBox="1"/>
      </xdr:nvSpPr>
      <xdr:spPr>
        <a:xfrm>
          <a:off x="19310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86313</xdr:rowOff>
    </xdr:from>
    <xdr:ext cx="469744" cy="259045"/>
    <xdr:sp macro="" textlink="">
      <xdr:nvSpPr>
        <xdr:cNvPr id="624" name="n_4mainValue【学校施設】&#10;一人当たり面積"/>
        <xdr:cNvSpPr txBox="1"/>
      </xdr:nvSpPr>
      <xdr:spPr>
        <a:xfrm>
          <a:off x="18421427" y="108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49349</xdr:rowOff>
    </xdr:from>
    <xdr:to>
      <xdr:col>85</xdr:col>
      <xdr:colOff>177800</xdr:colOff>
      <xdr:row>84</xdr:row>
      <xdr:rowOff>150949</xdr:rowOff>
    </xdr:to>
    <xdr:sp macro="" textlink="">
      <xdr:nvSpPr>
        <xdr:cNvPr id="666" name="楕円 665"/>
        <xdr:cNvSpPr/>
      </xdr:nvSpPr>
      <xdr:spPr>
        <a:xfrm>
          <a:off x="162687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27776</xdr:rowOff>
    </xdr:from>
    <xdr:ext cx="405111" cy="259045"/>
    <xdr:sp macro="" textlink="">
      <xdr:nvSpPr>
        <xdr:cNvPr id="667" name="【児童館】&#10;有形固定資産減価償却率該当値テキスト"/>
        <xdr:cNvSpPr txBox="1"/>
      </xdr:nvSpPr>
      <xdr:spPr>
        <a:xfrm>
          <a:off x="16357600"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49349</xdr:rowOff>
    </xdr:from>
    <xdr:to>
      <xdr:col>81</xdr:col>
      <xdr:colOff>101600</xdr:colOff>
      <xdr:row>84</xdr:row>
      <xdr:rowOff>150949</xdr:rowOff>
    </xdr:to>
    <xdr:sp macro="" textlink="">
      <xdr:nvSpPr>
        <xdr:cNvPr id="668" name="楕円 667"/>
        <xdr:cNvSpPr/>
      </xdr:nvSpPr>
      <xdr:spPr>
        <a:xfrm>
          <a:off x="15430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100149</xdr:rowOff>
    </xdr:from>
    <xdr:to>
      <xdr:col>85</xdr:col>
      <xdr:colOff>127000</xdr:colOff>
      <xdr:row>84</xdr:row>
      <xdr:rowOff>100149</xdr:rowOff>
    </xdr:to>
    <xdr:cxnSp macro="">
      <xdr:nvCxnSpPr>
        <xdr:cNvPr id="669" name="直線コネクタ 668"/>
        <xdr:cNvCxnSpPr/>
      </xdr:nvCxnSpPr>
      <xdr:spPr>
        <a:xfrm>
          <a:off x="15481300" y="145019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23223</xdr:rowOff>
    </xdr:from>
    <xdr:to>
      <xdr:col>76</xdr:col>
      <xdr:colOff>165100</xdr:colOff>
      <xdr:row>84</xdr:row>
      <xdr:rowOff>124823</xdr:rowOff>
    </xdr:to>
    <xdr:sp macro="" textlink="">
      <xdr:nvSpPr>
        <xdr:cNvPr id="670" name="楕円 669"/>
        <xdr:cNvSpPr/>
      </xdr:nvSpPr>
      <xdr:spPr>
        <a:xfrm>
          <a:off x="14541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74023</xdr:rowOff>
    </xdr:from>
    <xdr:to>
      <xdr:col>81</xdr:col>
      <xdr:colOff>50800</xdr:colOff>
      <xdr:row>84</xdr:row>
      <xdr:rowOff>100149</xdr:rowOff>
    </xdr:to>
    <xdr:cxnSp macro="">
      <xdr:nvCxnSpPr>
        <xdr:cNvPr id="671" name="直線コネクタ 670"/>
        <xdr:cNvCxnSpPr/>
      </xdr:nvCxnSpPr>
      <xdr:spPr>
        <a:xfrm>
          <a:off x="14592300" y="144758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158750</xdr:rowOff>
    </xdr:from>
    <xdr:to>
      <xdr:col>72</xdr:col>
      <xdr:colOff>38100</xdr:colOff>
      <xdr:row>84</xdr:row>
      <xdr:rowOff>88900</xdr:rowOff>
    </xdr:to>
    <xdr:sp macro="" textlink="">
      <xdr:nvSpPr>
        <xdr:cNvPr id="672" name="楕円 671"/>
        <xdr:cNvSpPr/>
      </xdr:nvSpPr>
      <xdr:spPr>
        <a:xfrm>
          <a:off x="1365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84</xdr:row>
      <xdr:rowOff>74023</xdr:rowOff>
    </xdr:to>
    <xdr:cxnSp macro="">
      <xdr:nvCxnSpPr>
        <xdr:cNvPr id="673" name="直線コネクタ 672"/>
        <xdr:cNvCxnSpPr/>
      </xdr:nvCxnSpPr>
      <xdr:spPr>
        <a:xfrm>
          <a:off x="13703300" y="144399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91802</xdr:rowOff>
    </xdr:from>
    <xdr:to>
      <xdr:col>67</xdr:col>
      <xdr:colOff>101600</xdr:colOff>
      <xdr:row>84</xdr:row>
      <xdr:rowOff>21952</xdr:rowOff>
    </xdr:to>
    <xdr:sp macro="" textlink="">
      <xdr:nvSpPr>
        <xdr:cNvPr id="674" name="楕円 673"/>
        <xdr:cNvSpPr/>
      </xdr:nvSpPr>
      <xdr:spPr>
        <a:xfrm>
          <a:off x="12763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142602</xdr:rowOff>
    </xdr:from>
    <xdr:to>
      <xdr:col>71</xdr:col>
      <xdr:colOff>177800</xdr:colOff>
      <xdr:row>84</xdr:row>
      <xdr:rowOff>38100</xdr:rowOff>
    </xdr:to>
    <xdr:cxnSp macro="">
      <xdr:nvCxnSpPr>
        <xdr:cNvPr id="675" name="直線コネクタ 674"/>
        <xdr:cNvCxnSpPr/>
      </xdr:nvCxnSpPr>
      <xdr:spPr>
        <a:xfrm>
          <a:off x="12814300" y="14372952"/>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8"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9" name="n_4ave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142076</xdr:rowOff>
    </xdr:from>
    <xdr:ext cx="405111" cy="259045"/>
    <xdr:sp macro="" textlink="">
      <xdr:nvSpPr>
        <xdr:cNvPr id="680" name="n_1mainValue【児童館】&#10;有形固定資産減価償却率"/>
        <xdr:cNvSpPr txBox="1"/>
      </xdr:nvSpPr>
      <xdr:spPr>
        <a:xfrm>
          <a:off x="152660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115950</xdr:rowOff>
    </xdr:from>
    <xdr:ext cx="405111" cy="259045"/>
    <xdr:sp macro="" textlink="">
      <xdr:nvSpPr>
        <xdr:cNvPr id="681" name="n_2mainValue【児童館】&#10;有形固定資産減価償却率"/>
        <xdr:cNvSpPr txBox="1"/>
      </xdr:nvSpPr>
      <xdr:spPr>
        <a:xfrm>
          <a:off x="14389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682" name="n_3mainValue【児童館】&#10;有形固定資産減価償却率"/>
        <xdr:cNvSpPr txBox="1"/>
      </xdr:nvSpPr>
      <xdr:spPr>
        <a:xfrm>
          <a:off x="13500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13079</xdr:rowOff>
    </xdr:from>
    <xdr:ext cx="405111" cy="259045"/>
    <xdr:sp macro="" textlink="">
      <xdr:nvSpPr>
        <xdr:cNvPr id="683" name="n_4mainValue【児童館】&#10;有形固定資産減価償却率"/>
        <xdr:cNvSpPr txBox="1"/>
      </xdr:nvSpPr>
      <xdr:spPr>
        <a:xfrm>
          <a:off x="12611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2"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723" name="楕円 722"/>
        <xdr:cNvSpPr/>
      </xdr:nvSpPr>
      <xdr:spPr>
        <a:xfrm>
          <a:off x="22110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105427</xdr:rowOff>
    </xdr:from>
    <xdr:ext cx="469744" cy="259045"/>
    <xdr:sp macro="" textlink="">
      <xdr:nvSpPr>
        <xdr:cNvPr id="724" name="【児童館】&#10;一人当たり面積該当値テキスト"/>
        <xdr:cNvSpPr txBox="1"/>
      </xdr:nvSpPr>
      <xdr:spPr>
        <a:xfrm>
          <a:off x="22199600"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25400</xdr:rowOff>
    </xdr:from>
    <xdr:to>
      <xdr:col>112</xdr:col>
      <xdr:colOff>38100</xdr:colOff>
      <xdr:row>83</xdr:row>
      <xdr:rowOff>127000</xdr:rowOff>
    </xdr:to>
    <xdr:sp macro="" textlink="">
      <xdr:nvSpPr>
        <xdr:cNvPr id="725" name="楕円 724"/>
        <xdr:cNvSpPr/>
      </xdr:nvSpPr>
      <xdr:spPr>
        <a:xfrm>
          <a:off x="2127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133350</xdr:rowOff>
    </xdr:from>
    <xdr:to>
      <xdr:col>116</xdr:col>
      <xdr:colOff>63500</xdr:colOff>
      <xdr:row>83</xdr:row>
      <xdr:rowOff>76200</xdr:rowOff>
    </xdr:to>
    <xdr:cxnSp macro="">
      <xdr:nvCxnSpPr>
        <xdr:cNvPr id="726" name="直線コネクタ 725"/>
        <xdr:cNvCxnSpPr/>
      </xdr:nvCxnSpPr>
      <xdr:spPr>
        <a:xfrm flipV="1">
          <a:off x="21323300" y="14192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25400</xdr:rowOff>
    </xdr:from>
    <xdr:to>
      <xdr:col>107</xdr:col>
      <xdr:colOff>101600</xdr:colOff>
      <xdr:row>83</xdr:row>
      <xdr:rowOff>127000</xdr:rowOff>
    </xdr:to>
    <xdr:sp macro="" textlink="">
      <xdr:nvSpPr>
        <xdr:cNvPr id="727" name="楕円 726"/>
        <xdr:cNvSpPr/>
      </xdr:nvSpPr>
      <xdr:spPr>
        <a:xfrm>
          <a:off x="2038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76200</xdr:rowOff>
    </xdr:from>
    <xdr:to>
      <xdr:col>111</xdr:col>
      <xdr:colOff>177800</xdr:colOff>
      <xdr:row>83</xdr:row>
      <xdr:rowOff>76200</xdr:rowOff>
    </xdr:to>
    <xdr:cxnSp macro="">
      <xdr:nvCxnSpPr>
        <xdr:cNvPr id="728" name="直線コネクタ 727"/>
        <xdr:cNvCxnSpPr/>
      </xdr:nvCxnSpPr>
      <xdr:spPr>
        <a:xfrm>
          <a:off x="20434300" y="1430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29" name="楕円 728"/>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76200</xdr:rowOff>
    </xdr:from>
    <xdr:to>
      <xdr:col>107</xdr:col>
      <xdr:colOff>50800</xdr:colOff>
      <xdr:row>83</xdr:row>
      <xdr:rowOff>95250</xdr:rowOff>
    </xdr:to>
    <xdr:cxnSp macro="">
      <xdr:nvCxnSpPr>
        <xdr:cNvPr id="730" name="直線コネクタ 729"/>
        <xdr:cNvCxnSpPr/>
      </xdr:nvCxnSpPr>
      <xdr:spPr>
        <a:xfrm flipV="1">
          <a:off x="19545300" y="14306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31" name="楕円 730"/>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732" name="直線コネクタ 731"/>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3"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5"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6"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143527</xdr:rowOff>
    </xdr:from>
    <xdr:ext cx="469744" cy="259045"/>
    <xdr:sp macro="" textlink="">
      <xdr:nvSpPr>
        <xdr:cNvPr id="737" name="n_1mainValue【児童館】&#10;一人当たり面積"/>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738" name="n_2mainValue【児童館】&#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9" name="n_3main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40" name="n_4mainValue【児童館】&#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70" name="【公民館】&#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10161</xdr:rowOff>
    </xdr:from>
    <xdr:to>
      <xdr:col>85</xdr:col>
      <xdr:colOff>177800</xdr:colOff>
      <xdr:row>101</xdr:row>
      <xdr:rowOff>111761</xdr:rowOff>
    </xdr:to>
    <xdr:sp macro="" textlink="">
      <xdr:nvSpPr>
        <xdr:cNvPr id="781" name="楕円 780"/>
        <xdr:cNvSpPr/>
      </xdr:nvSpPr>
      <xdr:spPr>
        <a:xfrm>
          <a:off x="162687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33038</xdr:rowOff>
    </xdr:from>
    <xdr:ext cx="405111" cy="259045"/>
    <xdr:sp macro="" textlink="">
      <xdr:nvSpPr>
        <xdr:cNvPr id="782" name="【公民館】&#10;有形固定資産減価償却率該当値テキスト"/>
        <xdr:cNvSpPr txBox="1"/>
      </xdr:nvSpPr>
      <xdr:spPr>
        <a:xfrm>
          <a:off x="16357600"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145414</xdr:rowOff>
    </xdr:from>
    <xdr:to>
      <xdr:col>81</xdr:col>
      <xdr:colOff>101600</xdr:colOff>
      <xdr:row>101</xdr:row>
      <xdr:rowOff>75564</xdr:rowOff>
    </xdr:to>
    <xdr:sp macro="" textlink="">
      <xdr:nvSpPr>
        <xdr:cNvPr id="783" name="楕円 782"/>
        <xdr:cNvSpPr/>
      </xdr:nvSpPr>
      <xdr:spPr>
        <a:xfrm>
          <a:off x="15430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24764</xdr:rowOff>
    </xdr:from>
    <xdr:to>
      <xdr:col>85</xdr:col>
      <xdr:colOff>127000</xdr:colOff>
      <xdr:row>101</xdr:row>
      <xdr:rowOff>60961</xdr:rowOff>
    </xdr:to>
    <xdr:cxnSp macro="">
      <xdr:nvCxnSpPr>
        <xdr:cNvPr id="784" name="直線コネクタ 783"/>
        <xdr:cNvCxnSpPr/>
      </xdr:nvCxnSpPr>
      <xdr:spPr>
        <a:xfrm>
          <a:off x="15481300" y="173412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107314</xdr:rowOff>
    </xdr:from>
    <xdr:to>
      <xdr:col>76</xdr:col>
      <xdr:colOff>165100</xdr:colOff>
      <xdr:row>101</xdr:row>
      <xdr:rowOff>37464</xdr:rowOff>
    </xdr:to>
    <xdr:sp macro="" textlink="">
      <xdr:nvSpPr>
        <xdr:cNvPr id="785" name="楕円 784"/>
        <xdr:cNvSpPr/>
      </xdr:nvSpPr>
      <xdr:spPr>
        <a:xfrm>
          <a:off x="14541500" y="172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158114</xdr:rowOff>
    </xdr:from>
    <xdr:to>
      <xdr:col>81</xdr:col>
      <xdr:colOff>50800</xdr:colOff>
      <xdr:row>101</xdr:row>
      <xdr:rowOff>24764</xdr:rowOff>
    </xdr:to>
    <xdr:cxnSp macro="">
      <xdr:nvCxnSpPr>
        <xdr:cNvPr id="786" name="直線コネクタ 785"/>
        <xdr:cNvCxnSpPr/>
      </xdr:nvCxnSpPr>
      <xdr:spPr>
        <a:xfrm>
          <a:off x="14592300" y="173031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69214</xdr:rowOff>
    </xdr:from>
    <xdr:to>
      <xdr:col>72</xdr:col>
      <xdr:colOff>38100</xdr:colOff>
      <xdr:row>100</xdr:row>
      <xdr:rowOff>170814</xdr:rowOff>
    </xdr:to>
    <xdr:sp macro="" textlink="">
      <xdr:nvSpPr>
        <xdr:cNvPr id="787" name="楕円 786"/>
        <xdr:cNvSpPr/>
      </xdr:nvSpPr>
      <xdr:spPr>
        <a:xfrm>
          <a:off x="13652500" y="17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120014</xdr:rowOff>
    </xdr:from>
    <xdr:to>
      <xdr:col>76</xdr:col>
      <xdr:colOff>114300</xdr:colOff>
      <xdr:row>100</xdr:row>
      <xdr:rowOff>158114</xdr:rowOff>
    </xdr:to>
    <xdr:cxnSp macro="">
      <xdr:nvCxnSpPr>
        <xdr:cNvPr id="788" name="直線コネクタ 787"/>
        <xdr:cNvCxnSpPr/>
      </xdr:nvCxnSpPr>
      <xdr:spPr>
        <a:xfrm>
          <a:off x="13703300" y="172650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162561</xdr:rowOff>
    </xdr:from>
    <xdr:to>
      <xdr:col>67</xdr:col>
      <xdr:colOff>101600</xdr:colOff>
      <xdr:row>100</xdr:row>
      <xdr:rowOff>92711</xdr:rowOff>
    </xdr:to>
    <xdr:sp macro="" textlink="">
      <xdr:nvSpPr>
        <xdr:cNvPr id="789" name="楕円 788"/>
        <xdr:cNvSpPr/>
      </xdr:nvSpPr>
      <xdr:spPr>
        <a:xfrm>
          <a:off x="12763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41911</xdr:rowOff>
    </xdr:from>
    <xdr:to>
      <xdr:col>71</xdr:col>
      <xdr:colOff>177800</xdr:colOff>
      <xdr:row>100</xdr:row>
      <xdr:rowOff>120014</xdr:rowOff>
    </xdr:to>
    <xdr:cxnSp macro="">
      <xdr:nvCxnSpPr>
        <xdr:cNvPr id="790" name="直線コネクタ 789"/>
        <xdr:cNvCxnSpPr/>
      </xdr:nvCxnSpPr>
      <xdr:spPr>
        <a:xfrm>
          <a:off x="12814300" y="1718691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791" name="n_1aveValue【公民館】&#10;有形固定資産減価償却率"/>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792"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93" name="n_3ave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94" name="n_4aveValue【公民館】&#10;有形固定資産減価償却率"/>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92091</xdr:rowOff>
    </xdr:from>
    <xdr:ext cx="405111" cy="259045"/>
    <xdr:sp macro="" textlink="">
      <xdr:nvSpPr>
        <xdr:cNvPr id="795" name="n_1mainValue【公民館】&#10;有形固定資産減価償却率"/>
        <xdr:cNvSpPr txBox="1"/>
      </xdr:nvSpPr>
      <xdr:spPr>
        <a:xfrm>
          <a:off x="152660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53991</xdr:rowOff>
    </xdr:from>
    <xdr:ext cx="405111" cy="259045"/>
    <xdr:sp macro="" textlink="">
      <xdr:nvSpPr>
        <xdr:cNvPr id="796" name="n_2mainValue【公民館】&#10;有形固定資産減価償却率"/>
        <xdr:cNvSpPr txBox="1"/>
      </xdr:nvSpPr>
      <xdr:spPr>
        <a:xfrm>
          <a:off x="14389744" y="1702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15891</xdr:rowOff>
    </xdr:from>
    <xdr:ext cx="405111" cy="259045"/>
    <xdr:sp macro="" textlink="">
      <xdr:nvSpPr>
        <xdr:cNvPr id="797" name="n_3mainValue【公民館】&#10;有形固定資産減価償却率"/>
        <xdr:cNvSpPr txBox="1"/>
      </xdr:nvSpPr>
      <xdr:spPr>
        <a:xfrm>
          <a:off x="13500744" y="1698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109238</xdr:rowOff>
    </xdr:from>
    <xdr:ext cx="405111" cy="259045"/>
    <xdr:sp macro="" textlink="">
      <xdr:nvSpPr>
        <xdr:cNvPr id="798" name="n_4mainValue【公民館】&#10;有形固定資産減価償却率"/>
        <xdr:cNvSpPr txBox="1"/>
      </xdr:nvSpPr>
      <xdr:spPr>
        <a:xfrm>
          <a:off x="126117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9"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31931</xdr:rowOff>
    </xdr:from>
    <xdr:to>
      <xdr:col>116</xdr:col>
      <xdr:colOff>114300</xdr:colOff>
      <xdr:row>108</xdr:row>
      <xdr:rowOff>133531</xdr:rowOff>
    </xdr:to>
    <xdr:sp macro="" textlink="">
      <xdr:nvSpPr>
        <xdr:cNvPr id="840" name="楕円 839"/>
        <xdr:cNvSpPr/>
      </xdr:nvSpPr>
      <xdr:spPr>
        <a:xfrm>
          <a:off x="22110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118308</xdr:rowOff>
    </xdr:from>
    <xdr:ext cx="469744" cy="259045"/>
    <xdr:sp macro="" textlink="">
      <xdr:nvSpPr>
        <xdr:cNvPr id="841" name="【公民館】&#10;一人当たり面積該当値テキスト"/>
        <xdr:cNvSpPr txBox="1"/>
      </xdr:nvSpPr>
      <xdr:spPr>
        <a:xfrm>
          <a:off x="22199600" y="1846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31931</xdr:rowOff>
    </xdr:from>
    <xdr:to>
      <xdr:col>112</xdr:col>
      <xdr:colOff>38100</xdr:colOff>
      <xdr:row>108</xdr:row>
      <xdr:rowOff>133531</xdr:rowOff>
    </xdr:to>
    <xdr:sp macro="" textlink="">
      <xdr:nvSpPr>
        <xdr:cNvPr id="842" name="楕円 841"/>
        <xdr:cNvSpPr/>
      </xdr:nvSpPr>
      <xdr:spPr>
        <a:xfrm>
          <a:off x="2127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82731</xdr:rowOff>
    </xdr:from>
    <xdr:to>
      <xdr:col>116</xdr:col>
      <xdr:colOff>63500</xdr:colOff>
      <xdr:row>108</xdr:row>
      <xdr:rowOff>82731</xdr:rowOff>
    </xdr:to>
    <xdr:cxnSp macro="">
      <xdr:nvCxnSpPr>
        <xdr:cNvPr id="843" name="直線コネクタ 842"/>
        <xdr:cNvCxnSpPr/>
      </xdr:nvCxnSpPr>
      <xdr:spPr>
        <a:xfrm>
          <a:off x="21323300" y="18599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31931</xdr:rowOff>
    </xdr:from>
    <xdr:to>
      <xdr:col>107</xdr:col>
      <xdr:colOff>101600</xdr:colOff>
      <xdr:row>108</xdr:row>
      <xdr:rowOff>133531</xdr:rowOff>
    </xdr:to>
    <xdr:sp macro="" textlink="">
      <xdr:nvSpPr>
        <xdr:cNvPr id="844" name="楕円 843"/>
        <xdr:cNvSpPr/>
      </xdr:nvSpPr>
      <xdr:spPr>
        <a:xfrm>
          <a:off x="20383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82731</xdr:rowOff>
    </xdr:from>
    <xdr:to>
      <xdr:col>111</xdr:col>
      <xdr:colOff>177800</xdr:colOff>
      <xdr:row>108</xdr:row>
      <xdr:rowOff>82731</xdr:rowOff>
    </xdr:to>
    <xdr:cxnSp macro="">
      <xdr:nvCxnSpPr>
        <xdr:cNvPr id="845" name="直線コネクタ 844"/>
        <xdr:cNvCxnSpPr/>
      </xdr:nvCxnSpPr>
      <xdr:spPr>
        <a:xfrm>
          <a:off x="20434300" y="1859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31931</xdr:rowOff>
    </xdr:from>
    <xdr:to>
      <xdr:col>102</xdr:col>
      <xdr:colOff>165100</xdr:colOff>
      <xdr:row>108</xdr:row>
      <xdr:rowOff>133531</xdr:rowOff>
    </xdr:to>
    <xdr:sp macro="" textlink="">
      <xdr:nvSpPr>
        <xdr:cNvPr id="846" name="楕円 845"/>
        <xdr:cNvSpPr/>
      </xdr:nvSpPr>
      <xdr:spPr>
        <a:xfrm>
          <a:off x="19494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82731</xdr:rowOff>
    </xdr:from>
    <xdr:to>
      <xdr:col>107</xdr:col>
      <xdr:colOff>50800</xdr:colOff>
      <xdr:row>108</xdr:row>
      <xdr:rowOff>82731</xdr:rowOff>
    </xdr:to>
    <xdr:cxnSp macro="">
      <xdr:nvCxnSpPr>
        <xdr:cNvPr id="847" name="直線コネクタ 846"/>
        <xdr:cNvCxnSpPr/>
      </xdr:nvCxnSpPr>
      <xdr:spPr>
        <a:xfrm>
          <a:off x="19545300" y="1859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31931</xdr:rowOff>
    </xdr:from>
    <xdr:to>
      <xdr:col>98</xdr:col>
      <xdr:colOff>38100</xdr:colOff>
      <xdr:row>108</xdr:row>
      <xdr:rowOff>133531</xdr:rowOff>
    </xdr:to>
    <xdr:sp macro="" textlink="">
      <xdr:nvSpPr>
        <xdr:cNvPr id="848" name="楕円 847"/>
        <xdr:cNvSpPr/>
      </xdr:nvSpPr>
      <xdr:spPr>
        <a:xfrm>
          <a:off x="18605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82731</xdr:rowOff>
    </xdr:from>
    <xdr:to>
      <xdr:col>102</xdr:col>
      <xdr:colOff>114300</xdr:colOff>
      <xdr:row>108</xdr:row>
      <xdr:rowOff>82731</xdr:rowOff>
    </xdr:to>
    <xdr:cxnSp macro="">
      <xdr:nvCxnSpPr>
        <xdr:cNvPr id="849" name="直線コネクタ 848"/>
        <xdr:cNvCxnSpPr/>
      </xdr:nvCxnSpPr>
      <xdr:spPr>
        <a:xfrm>
          <a:off x="18656300" y="1859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50"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51"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52"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3"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124658</xdr:rowOff>
    </xdr:from>
    <xdr:ext cx="469744" cy="259045"/>
    <xdr:sp macro="" textlink="">
      <xdr:nvSpPr>
        <xdr:cNvPr id="854" name="n_1mainValue【公民館】&#10;一人当たり面積"/>
        <xdr:cNvSpPr txBox="1"/>
      </xdr:nvSpPr>
      <xdr:spPr>
        <a:xfrm>
          <a:off x="210757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124658</xdr:rowOff>
    </xdr:from>
    <xdr:ext cx="469744" cy="259045"/>
    <xdr:sp macro="" textlink="">
      <xdr:nvSpPr>
        <xdr:cNvPr id="855" name="n_2mainValue【公民館】&#10;一人当たり面積"/>
        <xdr:cNvSpPr txBox="1"/>
      </xdr:nvSpPr>
      <xdr:spPr>
        <a:xfrm>
          <a:off x="20199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124658</xdr:rowOff>
    </xdr:from>
    <xdr:ext cx="469744" cy="259045"/>
    <xdr:sp macro="" textlink="">
      <xdr:nvSpPr>
        <xdr:cNvPr id="856" name="n_3mainValue【公民館】&#10;一人当たり面積"/>
        <xdr:cNvSpPr txBox="1"/>
      </xdr:nvSpPr>
      <xdr:spPr>
        <a:xfrm>
          <a:off x="19310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124658</xdr:rowOff>
    </xdr:from>
    <xdr:ext cx="469744" cy="259045"/>
    <xdr:sp macro="" textlink="">
      <xdr:nvSpPr>
        <xdr:cNvPr id="857" name="n_4mainValue【公民館】&#10;一人当たり面積"/>
        <xdr:cNvSpPr txBox="1"/>
      </xdr:nvSpPr>
      <xdr:spPr>
        <a:xfrm>
          <a:off x="18421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itchFamily="50" charset="-128"/>
              <a:ea typeface="ＭＳ Ｐゴシック" pitchFamily="50" charset="-128"/>
              <a:cs typeface="+mn-cs"/>
            </a:rPr>
            <a:t>  公共施設全体について老朽化が進んで</a:t>
          </a:r>
          <a:r>
            <a:rPr lang="ja-JP" altLang="en-US" sz="1300">
              <a:solidFill>
                <a:schemeClr val="dk1"/>
              </a:solidFill>
              <a:effectLst/>
              <a:latin typeface="ＭＳ Ｐゴシック" pitchFamily="50" charset="-128"/>
              <a:ea typeface="ＭＳ Ｐゴシック" pitchFamily="50" charset="-128"/>
              <a:cs typeface="+mn-cs"/>
            </a:rPr>
            <a:t>いる。</a:t>
          </a:r>
          <a:r>
            <a:rPr lang="ja-JP" altLang="ja-JP" sz="1300">
              <a:solidFill>
                <a:schemeClr val="dk1"/>
              </a:solidFill>
              <a:effectLst/>
              <a:latin typeface="ＭＳ Ｐゴシック" pitchFamily="50" charset="-128"/>
              <a:ea typeface="ＭＳ Ｐゴシック" pitchFamily="50" charset="-128"/>
              <a:cs typeface="+mn-cs"/>
            </a:rPr>
            <a:t>個別施設計画を踏まえ、施設の長寿命化や再編・再配置など適正化を図る必要がある。</a:t>
          </a:r>
          <a:endParaRPr lang="ja-JP" altLang="ja-JP" sz="1300">
            <a:effectLst/>
            <a:latin typeface="ＭＳ Ｐゴシック" pitchFamily="50" charset="-128"/>
            <a:ea typeface="ＭＳ Ｐゴシック" pitchFamily="50" charset="-128"/>
          </a:endParaRPr>
        </a:p>
        <a:p>
          <a:r>
            <a:rPr lang="ja-JP" altLang="ja-JP" sz="1300">
              <a:solidFill>
                <a:schemeClr val="dk1"/>
              </a:solidFill>
              <a:effectLst/>
              <a:latin typeface="ＭＳ Ｐゴシック" pitchFamily="50" charset="-128"/>
              <a:ea typeface="ＭＳ Ｐゴシック" pitchFamily="50" charset="-128"/>
              <a:cs typeface="+mn-cs"/>
            </a:rPr>
            <a:t>　道路・橋りょうについては、類似団体と比較して減価償却率が高くなっている。今後も通行者の安全の確保を図るため、計画的に維持管理を行っていく。公営住宅については、減価償却率が類似団体平均と比較し低くなっている。これは、老朽化した住宅を除却し、新たな住宅に集約整備を行ったことによるものである。学校施設については、人口が急増した昭和４０年代から昭和５０年代に施設の大半が整備されたことにより、減価償却率が高くなっている。学校施設の一人当たり面積については、児童数の減少に伴い、小学校を平成２３年度と２４年度に閉校したことなどから、類似団体平均より低い数値となっている。公民館の減価償却率については、類似団体平均と比較し低くなっている。これは、平成１６年度に建物の大規模改修を行ったことなどによるものである</a:t>
          </a:r>
          <a:r>
            <a:rPr lang="ja-JP" altLang="en-US" sz="1300">
              <a:solidFill>
                <a:schemeClr val="dk1"/>
              </a:solidFill>
              <a:effectLst/>
              <a:latin typeface="ＭＳ Ｐゴシック" pitchFamily="50" charset="-128"/>
              <a:ea typeface="ＭＳ Ｐゴシック"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東京都あきる野市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80,221
79,183
73.47
42,372,757
41,759,570
584,012
17,047,657
25,380,813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169092</xdr:rowOff>
    </xdr:from>
    <xdr:to>
      <xdr:col>24</xdr:col>
      <xdr:colOff>114300</xdr:colOff>
      <xdr:row>36</xdr:row>
      <xdr:rowOff>99242</xdr:rowOff>
    </xdr:to>
    <xdr:sp macro="" textlink="">
      <xdr:nvSpPr>
        <xdr:cNvPr id="74" name="楕円 73"/>
        <xdr:cNvSpPr/>
      </xdr:nvSpPr>
      <xdr:spPr>
        <a:xfrm>
          <a:off x="45847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20519</xdr:rowOff>
    </xdr:from>
    <xdr:ext cx="405111" cy="259045"/>
    <xdr:sp macro="" textlink="">
      <xdr:nvSpPr>
        <xdr:cNvPr id="75" name="【図書館】&#10;有形固定資産減価償却率該当値テキスト"/>
        <xdr:cNvSpPr txBox="1"/>
      </xdr:nvSpPr>
      <xdr:spPr>
        <a:xfrm>
          <a:off x="4673600" y="60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6" name="楕円 75"/>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36</xdr:row>
      <xdr:rowOff>48442</xdr:rowOff>
    </xdr:to>
    <xdr:cxnSp macro="">
      <xdr:nvCxnSpPr>
        <xdr:cNvPr id="77" name="直線コネクタ 76"/>
        <xdr:cNvCxnSpPr/>
      </xdr:nvCxnSpPr>
      <xdr:spPr>
        <a:xfrm>
          <a:off x="3797300" y="6156960"/>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69487</xdr:rowOff>
    </xdr:from>
    <xdr:to>
      <xdr:col>15</xdr:col>
      <xdr:colOff>101600</xdr:colOff>
      <xdr:row>35</xdr:row>
      <xdr:rowOff>171087</xdr:rowOff>
    </xdr:to>
    <xdr:sp macro="" textlink="">
      <xdr:nvSpPr>
        <xdr:cNvPr id="78" name="楕円 77"/>
        <xdr:cNvSpPr/>
      </xdr:nvSpPr>
      <xdr:spPr>
        <a:xfrm>
          <a:off x="2857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120287</xdr:rowOff>
    </xdr:from>
    <xdr:to>
      <xdr:col>19</xdr:col>
      <xdr:colOff>177800</xdr:colOff>
      <xdr:row>35</xdr:row>
      <xdr:rowOff>156210</xdr:rowOff>
    </xdr:to>
    <xdr:cxnSp macro="">
      <xdr:nvCxnSpPr>
        <xdr:cNvPr id="79" name="直線コネクタ 78"/>
        <xdr:cNvCxnSpPr/>
      </xdr:nvCxnSpPr>
      <xdr:spPr>
        <a:xfrm>
          <a:off x="2908300" y="61210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33564</xdr:rowOff>
    </xdr:from>
    <xdr:to>
      <xdr:col>10</xdr:col>
      <xdr:colOff>165100</xdr:colOff>
      <xdr:row>35</xdr:row>
      <xdr:rowOff>135164</xdr:rowOff>
    </xdr:to>
    <xdr:sp macro="" textlink="">
      <xdr:nvSpPr>
        <xdr:cNvPr id="80" name="楕円 79"/>
        <xdr:cNvSpPr/>
      </xdr:nvSpPr>
      <xdr:spPr>
        <a:xfrm>
          <a:off x="1968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84364</xdr:rowOff>
    </xdr:from>
    <xdr:to>
      <xdr:col>15</xdr:col>
      <xdr:colOff>50800</xdr:colOff>
      <xdr:row>35</xdr:row>
      <xdr:rowOff>120287</xdr:rowOff>
    </xdr:to>
    <xdr:cxnSp macro="">
      <xdr:nvCxnSpPr>
        <xdr:cNvPr id="81" name="直線コネクタ 80"/>
        <xdr:cNvCxnSpPr/>
      </xdr:nvCxnSpPr>
      <xdr:spPr>
        <a:xfrm>
          <a:off x="2019300" y="60851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131536</xdr:rowOff>
    </xdr:from>
    <xdr:to>
      <xdr:col>6</xdr:col>
      <xdr:colOff>38100</xdr:colOff>
      <xdr:row>35</xdr:row>
      <xdr:rowOff>61686</xdr:rowOff>
    </xdr:to>
    <xdr:sp macro="" textlink="">
      <xdr:nvSpPr>
        <xdr:cNvPr id="82" name="楕円 81"/>
        <xdr:cNvSpPr/>
      </xdr:nvSpPr>
      <xdr:spPr>
        <a:xfrm>
          <a:off x="1079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10886</xdr:rowOff>
    </xdr:from>
    <xdr:to>
      <xdr:col>10</xdr:col>
      <xdr:colOff>114300</xdr:colOff>
      <xdr:row>35</xdr:row>
      <xdr:rowOff>84364</xdr:rowOff>
    </xdr:to>
    <xdr:cxnSp macro="">
      <xdr:nvCxnSpPr>
        <xdr:cNvPr id="83" name="直線コネクタ 82"/>
        <xdr:cNvCxnSpPr/>
      </xdr:nvCxnSpPr>
      <xdr:spPr>
        <a:xfrm>
          <a:off x="1130300" y="601163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4" name="n_1aveValue【図書館】&#10;有形固定資産減価償却率"/>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86" name="n_3aveValue【図書館】&#10;有形固定資産減価償却率"/>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8" name="n_1mainValue【図書館】&#10;有形固定資産減価償却率"/>
        <xdr:cNvSpPr txBox="1"/>
      </xdr:nvSpPr>
      <xdr:spPr>
        <a:xfrm>
          <a:off x="3582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16164</xdr:rowOff>
    </xdr:from>
    <xdr:ext cx="405111" cy="259045"/>
    <xdr:sp macro="" textlink="">
      <xdr:nvSpPr>
        <xdr:cNvPr id="89" name="n_2mainValue【図書館】&#10;有形固定資産減価償却率"/>
        <xdr:cNvSpPr txBox="1"/>
      </xdr:nvSpPr>
      <xdr:spPr>
        <a:xfrm>
          <a:off x="27057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151691</xdr:rowOff>
    </xdr:from>
    <xdr:ext cx="405111" cy="259045"/>
    <xdr:sp macro="" textlink="">
      <xdr:nvSpPr>
        <xdr:cNvPr id="90" name="n_3mainValue【図書館】&#10;有形固定資産減価償却率"/>
        <xdr:cNvSpPr txBox="1"/>
      </xdr:nvSpPr>
      <xdr:spPr>
        <a:xfrm>
          <a:off x="1816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78213</xdr:rowOff>
    </xdr:from>
    <xdr:ext cx="405111" cy="259045"/>
    <xdr:sp macro="" textlink="">
      <xdr:nvSpPr>
        <xdr:cNvPr id="91" name="n_4mainValue【図書館】&#10;有形固定資産減価償却率"/>
        <xdr:cNvSpPr txBox="1"/>
      </xdr:nvSpPr>
      <xdr:spPr>
        <a:xfrm>
          <a:off x="9277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133985</xdr:rowOff>
    </xdr:from>
    <xdr:to>
      <xdr:col>55</xdr:col>
      <xdr:colOff>50800</xdr:colOff>
      <xdr:row>37</xdr:row>
      <xdr:rowOff>64135</xdr:rowOff>
    </xdr:to>
    <xdr:sp macro="" textlink="">
      <xdr:nvSpPr>
        <xdr:cNvPr id="127" name="楕円 126"/>
        <xdr:cNvSpPr/>
      </xdr:nvSpPr>
      <xdr:spPr>
        <a:xfrm>
          <a:off x="104267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156862</xdr:rowOff>
    </xdr:from>
    <xdr:ext cx="469744" cy="259045"/>
    <xdr:sp macro="" textlink="">
      <xdr:nvSpPr>
        <xdr:cNvPr id="128" name="【図書館】&#10;一人当たり面積該当値テキスト"/>
        <xdr:cNvSpPr txBox="1"/>
      </xdr:nvSpPr>
      <xdr:spPr>
        <a:xfrm>
          <a:off x="10515600"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29" name="楕円 128"/>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xdr:rowOff>
    </xdr:from>
    <xdr:to>
      <xdr:col>55</xdr:col>
      <xdr:colOff>0</xdr:colOff>
      <xdr:row>38</xdr:row>
      <xdr:rowOff>133350</xdr:rowOff>
    </xdr:to>
    <xdr:cxnSp macro="">
      <xdr:nvCxnSpPr>
        <xdr:cNvPr id="130" name="直線コネクタ 129"/>
        <xdr:cNvCxnSpPr/>
      </xdr:nvCxnSpPr>
      <xdr:spPr>
        <a:xfrm flipV="1">
          <a:off x="9639300" y="6356985"/>
          <a:ext cx="8382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1" name="楕円 130"/>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133350</xdr:rowOff>
    </xdr:to>
    <xdr:cxnSp macro="">
      <xdr:nvCxnSpPr>
        <xdr:cNvPr id="132" name="直線コネクタ 131"/>
        <xdr:cNvCxnSpPr/>
      </xdr:nvCxnSpPr>
      <xdr:spPr>
        <a:xfrm>
          <a:off x="8750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33" name="楕円 132"/>
        <xdr:cNvSpPr/>
      </xdr:nvSpPr>
      <xdr:spPr>
        <a:xfrm>
          <a:off x="781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133350</xdr:rowOff>
    </xdr:to>
    <xdr:cxnSp macro="">
      <xdr:nvCxnSpPr>
        <xdr:cNvPr id="134" name="直線コネクタ 133"/>
        <xdr:cNvCxnSpPr/>
      </xdr:nvCxnSpPr>
      <xdr:spPr>
        <a:xfrm>
          <a:off x="7861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82550</xdr:rowOff>
    </xdr:from>
    <xdr:to>
      <xdr:col>36</xdr:col>
      <xdr:colOff>165100</xdr:colOff>
      <xdr:row>39</xdr:row>
      <xdr:rowOff>12700</xdr:rowOff>
    </xdr:to>
    <xdr:sp macro="" textlink="">
      <xdr:nvSpPr>
        <xdr:cNvPr id="135" name="楕円 134"/>
        <xdr:cNvSpPr/>
      </xdr:nvSpPr>
      <xdr:spPr>
        <a:xfrm>
          <a:off x="692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133350</xdr:rowOff>
    </xdr:from>
    <xdr:to>
      <xdr:col>41</xdr:col>
      <xdr:colOff>50800</xdr:colOff>
      <xdr:row>38</xdr:row>
      <xdr:rowOff>133350</xdr:rowOff>
    </xdr:to>
    <xdr:cxnSp macro="">
      <xdr:nvCxnSpPr>
        <xdr:cNvPr id="136" name="直線コネクタ 135"/>
        <xdr:cNvCxnSpPr/>
      </xdr:nvCxnSpPr>
      <xdr:spPr>
        <a:xfrm>
          <a:off x="6972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29227</xdr:rowOff>
    </xdr:from>
    <xdr:ext cx="469744" cy="259045"/>
    <xdr:sp macro="" textlink="">
      <xdr:nvSpPr>
        <xdr:cNvPr id="141" name="n_1mainValue【図書館】&#10;一人当たり面積"/>
        <xdr:cNvSpPr txBox="1"/>
      </xdr:nvSpPr>
      <xdr:spPr>
        <a:xfrm>
          <a:off x="9391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42" name="n_2mainValue【図書館】&#10;一人当たり面積"/>
        <xdr:cNvSpPr txBox="1"/>
      </xdr:nvSpPr>
      <xdr:spPr>
        <a:xfrm>
          <a:off x="8515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43" name="n_3mainValue【図書館】&#10;一人当たり面積"/>
        <xdr:cNvSpPr txBox="1"/>
      </xdr:nvSpPr>
      <xdr:spPr>
        <a:xfrm>
          <a:off x="7626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29227</xdr:rowOff>
    </xdr:from>
    <xdr:ext cx="469744" cy="259045"/>
    <xdr:sp macro="" textlink="">
      <xdr:nvSpPr>
        <xdr:cNvPr id="144" name="n_4mainValue【図書館】&#10;一人当たり面積"/>
        <xdr:cNvSpPr txBox="1"/>
      </xdr:nvSpPr>
      <xdr:spPr>
        <a:xfrm>
          <a:off x="6737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85" name="楕円 184"/>
        <xdr:cNvSpPr/>
      </xdr:nvSpPr>
      <xdr:spPr>
        <a:xfrm>
          <a:off x="4584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124477</xdr:rowOff>
    </xdr:from>
    <xdr:ext cx="405111" cy="259045"/>
    <xdr:sp macro="" textlink="">
      <xdr:nvSpPr>
        <xdr:cNvPr id="186" name="【体育館・プール】&#10;有形固定資産減価償却率該当値テキスト"/>
        <xdr:cNvSpPr txBox="1"/>
      </xdr:nvSpPr>
      <xdr:spPr>
        <a:xfrm>
          <a:off x="4673600"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59690</xdr:rowOff>
    </xdr:from>
    <xdr:to>
      <xdr:col>20</xdr:col>
      <xdr:colOff>38100</xdr:colOff>
      <xdr:row>59</xdr:row>
      <xdr:rowOff>161290</xdr:rowOff>
    </xdr:to>
    <xdr:sp macro="" textlink="">
      <xdr:nvSpPr>
        <xdr:cNvPr id="187" name="楕円 186"/>
        <xdr:cNvSpPr/>
      </xdr:nvSpPr>
      <xdr:spPr>
        <a:xfrm>
          <a:off x="3746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110490</xdr:rowOff>
    </xdr:from>
    <xdr:to>
      <xdr:col>24</xdr:col>
      <xdr:colOff>63500</xdr:colOff>
      <xdr:row>59</xdr:row>
      <xdr:rowOff>152400</xdr:rowOff>
    </xdr:to>
    <xdr:cxnSp macro="">
      <xdr:nvCxnSpPr>
        <xdr:cNvPr id="188" name="直線コネクタ 187"/>
        <xdr:cNvCxnSpPr/>
      </xdr:nvCxnSpPr>
      <xdr:spPr>
        <a:xfrm>
          <a:off x="3797300" y="102260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89" name="楕円 188"/>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110490</xdr:rowOff>
    </xdr:to>
    <xdr:cxnSp macro="">
      <xdr:nvCxnSpPr>
        <xdr:cNvPr id="190" name="直線コネクタ 189"/>
        <xdr:cNvCxnSpPr/>
      </xdr:nvCxnSpPr>
      <xdr:spPr>
        <a:xfrm>
          <a:off x="2908300" y="10184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91" name="楕円 190"/>
        <xdr:cNvSpPr/>
      </xdr:nvSpPr>
      <xdr:spPr>
        <a:xfrm>
          <a:off x="1968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24765</xdr:rowOff>
    </xdr:from>
    <xdr:to>
      <xdr:col>15</xdr:col>
      <xdr:colOff>50800</xdr:colOff>
      <xdr:row>59</xdr:row>
      <xdr:rowOff>68580</xdr:rowOff>
    </xdr:to>
    <xdr:cxnSp macro="">
      <xdr:nvCxnSpPr>
        <xdr:cNvPr id="192" name="直線コネクタ 191"/>
        <xdr:cNvCxnSpPr/>
      </xdr:nvCxnSpPr>
      <xdr:spPr>
        <a:xfrm>
          <a:off x="2019300" y="101403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61595</xdr:rowOff>
    </xdr:from>
    <xdr:to>
      <xdr:col>6</xdr:col>
      <xdr:colOff>38100</xdr:colOff>
      <xdr:row>58</xdr:row>
      <xdr:rowOff>163195</xdr:rowOff>
    </xdr:to>
    <xdr:sp macro="" textlink="">
      <xdr:nvSpPr>
        <xdr:cNvPr id="193" name="楕円 192"/>
        <xdr:cNvSpPr/>
      </xdr:nvSpPr>
      <xdr:spPr>
        <a:xfrm>
          <a:off x="1079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112395</xdr:rowOff>
    </xdr:from>
    <xdr:to>
      <xdr:col>10</xdr:col>
      <xdr:colOff>114300</xdr:colOff>
      <xdr:row>59</xdr:row>
      <xdr:rowOff>24765</xdr:rowOff>
    </xdr:to>
    <xdr:cxnSp macro="">
      <xdr:nvCxnSpPr>
        <xdr:cNvPr id="194" name="直線コネクタ 193"/>
        <xdr:cNvCxnSpPr/>
      </xdr:nvCxnSpPr>
      <xdr:spPr>
        <a:xfrm>
          <a:off x="1130300" y="1005649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6367</xdr:rowOff>
    </xdr:from>
    <xdr:ext cx="405111" cy="259045"/>
    <xdr:sp macro="" textlink="">
      <xdr:nvSpPr>
        <xdr:cNvPr id="199" name="n_1mainValue【体育館・プール】&#10;有形固定資産減価償却率"/>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200" name="n_2main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1" name="n_3mainValue【体育館・プール】&#10;有形固定資産減価償却率"/>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8272</xdr:rowOff>
    </xdr:from>
    <xdr:ext cx="405111" cy="259045"/>
    <xdr:sp macro="" textlink="">
      <xdr:nvSpPr>
        <xdr:cNvPr id="202" name="n_4mainValue【体育館・プール】&#10;有形固定資産減価償却率"/>
        <xdr:cNvSpPr txBox="1"/>
      </xdr:nvSpPr>
      <xdr:spPr>
        <a:xfrm>
          <a:off x="927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104322</xdr:rowOff>
    </xdr:from>
    <xdr:to>
      <xdr:col>55</xdr:col>
      <xdr:colOff>50800</xdr:colOff>
      <xdr:row>63</xdr:row>
      <xdr:rowOff>34472</xdr:rowOff>
    </xdr:to>
    <xdr:sp macro="" textlink="">
      <xdr:nvSpPr>
        <xdr:cNvPr id="244" name="楕円 243"/>
        <xdr:cNvSpPr/>
      </xdr:nvSpPr>
      <xdr:spPr>
        <a:xfrm>
          <a:off x="104267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127199</xdr:rowOff>
    </xdr:from>
    <xdr:ext cx="469744" cy="259045"/>
    <xdr:sp macro="" textlink="">
      <xdr:nvSpPr>
        <xdr:cNvPr id="245" name="【体育館・プール】&#10;一人当たり面積該当値テキスト"/>
        <xdr:cNvSpPr txBox="1"/>
      </xdr:nvSpPr>
      <xdr:spPr>
        <a:xfrm>
          <a:off x="10515600" y="1058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107587</xdr:rowOff>
    </xdr:from>
    <xdr:to>
      <xdr:col>50</xdr:col>
      <xdr:colOff>165100</xdr:colOff>
      <xdr:row>63</xdr:row>
      <xdr:rowOff>37737</xdr:rowOff>
    </xdr:to>
    <xdr:sp macro="" textlink="">
      <xdr:nvSpPr>
        <xdr:cNvPr id="246" name="楕円 245"/>
        <xdr:cNvSpPr/>
      </xdr:nvSpPr>
      <xdr:spPr>
        <a:xfrm>
          <a:off x="9588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155122</xdr:rowOff>
    </xdr:from>
    <xdr:to>
      <xdr:col>55</xdr:col>
      <xdr:colOff>0</xdr:colOff>
      <xdr:row>62</xdr:row>
      <xdr:rowOff>158387</xdr:rowOff>
    </xdr:to>
    <xdr:cxnSp macro="">
      <xdr:nvCxnSpPr>
        <xdr:cNvPr id="247" name="直線コネクタ 246"/>
        <xdr:cNvCxnSpPr/>
      </xdr:nvCxnSpPr>
      <xdr:spPr>
        <a:xfrm flipV="1">
          <a:off x="9639300" y="1078502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107587</xdr:rowOff>
    </xdr:from>
    <xdr:to>
      <xdr:col>46</xdr:col>
      <xdr:colOff>38100</xdr:colOff>
      <xdr:row>63</xdr:row>
      <xdr:rowOff>37737</xdr:rowOff>
    </xdr:to>
    <xdr:sp macro="" textlink="">
      <xdr:nvSpPr>
        <xdr:cNvPr id="248" name="楕円 247"/>
        <xdr:cNvSpPr/>
      </xdr:nvSpPr>
      <xdr:spPr>
        <a:xfrm>
          <a:off x="8699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158387</xdr:rowOff>
    </xdr:from>
    <xdr:to>
      <xdr:col>50</xdr:col>
      <xdr:colOff>114300</xdr:colOff>
      <xdr:row>62</xdr:row>
      <xdr:rowOff>158387</xdr:rowOff>
    </xdr:to>
    <xdr:cxnSp macro="">
      <xdr:nvCxnSpPr>
        <xdr:cNvPr id="249" name="直線コネクタ 248"/>
        <xdr:cNvCxnSpPr/>
      </xdr:nvCxnSpPr>
      <xdr:spPr>
        <a:xfrm>
          <a:off x="8750300" y="10788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107587</xdr:rowOff>
    </xdr:from>
    <xdr:to>
      <xdr:col>41</xdr:col>
      <xdr:colOff>101600</xdr:colOff>
      <xdr:row>63</xdr:row>
      <xdr:rowOff>37737</xdr:rowOff>
    </xdr:to>
    <xdr:sp macro="" textlink="">
      <xdr:nvSpPr>
        <xdr:cNvPr id="250" name="楕円 249"/>
        <xdr:cNvSpPr/>
      </xdr:nvSpPr>
      <xdr:spPr>
        <a:xfrm>
          <a:off x="7810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158387</xdr:rowOff>
    </xdr:from>
    <xdr:to>
      <xdr:col>45</xdr:col>
      <xdr:colOff>177800</xdr:colOff>
      <xdr:row>62</xdr:row>
      <xdr:rowOff>158387</xdr:rowOff>
    </xdr:to>
    <xdr:cxnSp macro="">
      <xdr:nvCxnSpPr>
        <xdr:cNvPr id="251" name="直線コネクタ 250"/>
        <xdr:cNvCxnSpPr/>
      </xdr:nvCxnSpPr>
      <xdr:spPr>
        <a:xfrm>
          <a:off x="7861300" y="10788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109220</xdr:rowOff>
    </xdr:from>
    <xdr:to>
      <xdr:col>36</xdr:col>
      <xdr:colOff>165100</xdr:colOff>
      <xdr:row>63</xdr:row>
      <xdr:rowOff>39370</xdr:rowOff>
    </xdr:to>
    <xdr:sp macro="" textlink="">
      <xdr:nvSpPr>
        <xdr:cNvPr id="252" name="楕円 251"/>
        <xdr:cNvSpPr/>
      </xdr:nvSpPr>
      <xdr:spPr>
        <a:xfrm>
          <a:off x="692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158387</xdr:rowOff>
    </xdr:from>
    <xdr:to>
      <xdr:col>41</xdr:col>
      <xdr:colOff>50800</xdr:colOff>
      <xdr:row>62</xdr:row>
      <xdr:rowOff>160020</xdr:rowOff>
    </xdr:to>
    <xdr:cxnSp macro="">
      <xdr:nvCxnSpPr>
        <xdr:cNvPr id="253" name="直線コネクタ 252"/>
        <xdr:cNvCxnSpPr/>
      </xdr:nvCxnSpPr>
      <xdr:spPr>
        <a:xfrm flipV="1">
          <a:off x="6972300" y="107882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7" name="n_4aveValue【体育館・プール】&#10;一人当たり面積"/>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54264</xdr:rowOff>
    </xdr:from>
    <xdr:ext cx="469744" cy="259045"/>
    <xdr:sp macro="" textlink="">
      <xdr:nvSpPr>
        <xdr:cNvPr id="258" name="n_1mainValue【体育館・プール】&#10;一人当たり面積"/>
        <xdr:cNvSpPr txBox="1"/>
      </xdr:nvSpPr>
      <xdr:spPr>
        <a:xfrm>
          <a:off x="9391727" y="105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54264</xdr:rowOff>
    </xdr:from>
    <xdr:ext cx="469744" cy="259045"/>
    <xdr:sp macro="" textlink="">
      <xdr:nvSpPr>
        <xdr:cNvPr id="259" name="n_2mainValue【体育館・プール】&#10;一人当たり面積"/>
        <xdr:cNvSpPr txBox="1"/>
      </xdr:nvSpPr>
      <xdr:spPr>
        <a:xfrm>
          <a:off x="8515427" y="105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54264</xdr:rowOff>
    </xdr:from>
    <xdr:ext cx="469744" cy="259045"/>
    <xdr:sp macro="" textlink="">
      <xdr:nvSpPr>
        <xdr:cNvPr id="260" name="n_3mainValue【体育館・プール】&#10;一人当たり面積"/>
        <xdr:cNvSpPr txBox="1"/>
      </xdr:nvSpPr>
      <xdr:spPr>
        <a:xfrm>
          <a:off x="7626427" y="105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55897</xdr:rowOff>
    </xdr:from>
    <xdr:ext cx="469744" cy="259045"/>
    <xdr:sp macro="" textlink="">
      <xdr:nvSpPr>
        <xdr:cNvPr id="261" name="n_4mainValue【体育館・プール】&#10;一人当たり面積"/>
        <xdr:cNvSpPr txBox="1"/>
      </xdr:nvSpPr>
      <xdr:spPr>
        <a:xfrm>
          <a:off x="6737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122174</xdr:rowOff>
    </xdr:from>
    <xdr:to>
      <xdr:col>24</xdr:col>
      <xdr:colOff>114300</xdr:colOff>
      <xdr:row>80</xdr:row>
      <xdr:rowOff>52324</xdr:rowOff>
    </xdr:to>
    <xdr:sp macro="" textlink="">
      <xdr:nvSpPr>
        <xdr:cNvPr id="300" name="楕円 299"/>
        <xdr:cNvSpPr/>
      </xdr:nvSpPr>
      <xdr:spPr>
        <a:xfrm>
          <a:off x="45847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145051</xdr:rowOff>
    </xdr:from>
    <xdr:ext cx="405111" cy="259045"/>
    <xdr:sp macro="" textlink="">
      <xdr:nvSpPr>
        <xdr:cNvPr id="301" name="【福祉施設】&#10;有形固定資産減価償却率該当値テキスト"/>
        <xdr:cNvSpPr txBox="1"/>
      </xdr:nvSpPr>
      <xdr:spPr>
        <a:xfrm>
          <a:off x="4673600" y="135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74168</xdr:rowOff>
    </xdr:from>
    <xdr:to>
      <xdr:col>20</xdr:col>
      <xdr:colOff>38100</xdr:colOff>
      <xdr:row>80</xdr:row>
      <xdr:rowOff>4318</xdr:rowOff>
    </xdr:to>
    <xdr:sp macro="" textlink="">
      <xdr:nvSpPr>
        <xdr:cNvPr id="302" name="楕円 301"/>
        <xdr:cNvSpPr/>
      </xdr:nvSpPr>
      <xdr:spPr>
        <a:xfrm>
          <a:off x="3746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124968</xdr:rowOff>
    </xdr:from>
    <xdr:to>
      <xdr:col>24</xdr:col>
      <xdr:colOff>63500</xdr:colOff>
      <xdr:row>80</xdr:row>
      <xdr:rowOff>1524</xdr:rowOff>
    </xdr:to>
    <xdr:cxnSp macro="">
      <xdr:nvCxnSpPr>
        <xdr:cNvPr id="303" name="直線コネクタ 302"/>
        <xdr:cNvCxnSpPr/>
      </xdr:nvCxnSpPr>
      <xdr:spPr>
        <a:xfrm>
          <a:off x="3797300" y="1366951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23876</xdr:rowOff>
    </xdr:from>
    <xdr:to>
      <xdr:col>15</xdr:col>
      <xdr:colOff>101600</xdr:colOff>
      <xdr:row>79</xdr:row>
      <xdr:rowOff>125476</xdr:rowOff>
    </xdr:to>
    <xdr:sp macro="" textlink="">
      <xdr:nvSpPr>
        <xdr:cNvPr id="304" name="楕円 303"/>
        <xdr:cNvSpPr/>
      </xdr:nvSpPr>
      <xdr:spPr>
        <a:xfrm>
          <a:off x="28575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74676</xdr:rowOff>
    </xdr:from>
    <xdr:to>
      <xdr:col>19</xdr:col>
      <xdr:colOff>177800</xdr:colOff>
      <xdr:row>79</xdr:row>
      <xdr:rowOff>124968</xdr:rowOff>
    </xdr:to>
    <xdr:cxnSp macro="">
      <xdr:nvCxnSpPr>
        <xdr:cNvPr id="305" name="直線コネクタ 304"/>
        <xdr:cNvCxnSpPr/>
      </xdr:nvCxnSpPr>
      <xdr:spPr>
        <a:xfrm>
          <a:off x="2908300" y="1361922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147320</xdr:rowOff>
    </xdr:from>
    <xdr:to>
      <xdr:col>10</xdr:col>
      <xdr:colOff>165100</xdr:colOff>
      <xdr:row>79</xdr:row>
      <xdr:rowOff>77470</xdr:rowOff>
    </xdr:to>
    <xdr:sp macro="" textlink="">
      <xdr:nvSpPr>
        <xdr:cNvPr id="306" name="楕円 305"/>
        <xdr:cNvSpPr/>
      </xdr:nvSpPr>
      <xdr:spPr>
        <a:xfrm>
          <a:off x="1968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26670</xdr:rowOff>
    </xdr:from>
    <xdr:to>
      <xdr:col>15</xdr:col>
      <xdr:colOff>50800</xdr:colOff>
      <xdr:row>79</xdr:row>
      <xdr:rowOff>74676</xdr:rowOff>
    </xdr:to>
    <xdr:cxnSp macro="">
      <xdr:nvCxnSpPr>
        <xdr:cNvPr id="307" name="直線コネクタ 306"/>
        <xdr:cNvCxnSpPr/>
      </xdr:nvCxnSpPr>
      <xdr:spPr>
        <a:xfrm>
          <a:off x="2019300" y="1357122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49022</xdr:rowOff>
    </xdr:from>
    <xdr:to>
      <xdr:col>6</xdr:col>
      <xdr:colOff>38100</xdr:colOff>
      <xdr:row>78</xdr:row>
      <xdr:rowOff>150622</xdr:rowOff>
    </xdr:to>
    <xdr:sp macro="" textlink="">
      <xdr:nvSpPr>
        <xdr:cNvPr id="308" name="楕円 307"/>
        <xdr:cNvSpPr/>
      </xdr:nvSpPr>
      <xdr:spPr>
        <a:xfrm>
          <a:off x="1079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99822</xdr:rowOff>
    </xdr:from>
    <xdr:to>
      <xdr:col>10</xdr:col>
      <xdr:colOff>114300</xdr:colOff>
      <xdr:row>79</xdr:row>
      <xdr:rowOff>26670</xdr:rowOff>
    </xdr:to>
    <xdr:cxnSp macro="">
      <xdr:nvCxnSpPr>
        <xdr:cNvPr id="309" name="直線コネクタ 308"/>
        <xdr:cNvCxnSpPr/>
      </xdr:nvCxnSpPr>
      <xdr:spPr>
        <a:xfrm>
          <a:off x="1130300" y="1347292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10" name="n_1aveValue【福祉施設】&#10;有形固定資産減価償却率"/>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1" name="n_2ave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3" name="n_4aveValue【福祉施設】&#10;有形固定資産減価償却率"/>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20845</xdr:rowOff>
    </xdr:from>
    <xdr:ext cx="405111" cy="259045"/>
    <xdr:sp macro="" textlink="">
      <xdr:nvSpPr>
        <xdr:cNvPr id="314" name="n_1mainValue【福祉施設】&#10;有形固定資産減価償却率"/>
        <xdr:cNvSpPr txBox="1"/>
      </xdr:nvSpPr>
      <xdr:spPr>
        <a:xfrm>
          <a:off x="35820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142003</xdr:rowOff>
    </xdr:from>
    <xdr:ext cx="405111" cy="259045"/>
    <xdr:sp macro="" textlink="">
      <xdr:nvSpPr>
        <xdr:cNvPr id="315" name="n_2mainValue【福祉施設】&#10;有形固定資産減価償却率"/>
        <xdr:cNvSpPr txBox="1"/>
      </xdr:nvSpPr>
      <xdr:spPr>
        <a:xfrm>
          <a:off x="2705744" y="1334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93997</xdr:rowOff>
    </xdr:from>
    <xdr:ext cx="405111" cy="259045"/>
    <xdr:sp macro="" textlink="">
      <xdr:nvSpPr>
        <xdr:cNvPr id="316" name="n_3mainValue【福祉施設】&#10;有形固定資産減価償却率"/>
        <xdr:cNvSpPr txBox="1"/>
      </xdr:nvSpPr>
      <xdr:spPr>
        <a:xfrm>
          <a:off x="1816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167149</xdr:rowOff>
    </xdr:from>
    <xdr:ext cx="405111" cy="259045"/>
    <xdr:sp macro="" textlink="">
      <xdr:nvSpPr>
        <xdr:cNvPr id="317" name="n_4mainValue【福祉施設】&#10;有形固定資産減価償却率"/>
        <xdr:cNvSpPr txBox="1"/>
      </xdr:nvSpPr>
      <xdr:spPr>
        <a:xfrm>
          <a:off x="927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53" name="楕円 352"/>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39388</xdr:rowOff>
    </xdr:from>
    <xdr:ext cx="469744" cy="259045"/>
    <xdr:sp macro="" textlink="">
      <xdr:nvSpPr>
        <xdr:cNvPr id="354" name="【福祉施設】&#10;一人当たり面積該当値テキスト"/>
        <xdr:cNvSpPr txBox="1"/>
      </xdr:nvSpPr>
      <xdr:spPr>
        <a:xfrm>
          <a:off x="10515600" y="144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355" name="楕円 354"/>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3811</xdr:rowOff>
    </xdr:to>
    <xdr:cxnSp macro="">
      <xdr:nvCxnSpPr>
        <xdr:cNvPr id="356" name="直線コネクタ 355"/>
        <xdr:cNvCxnSpPr/>
      </xdr:nvCxnSpPr>
      <xdr:spPr>
        <a:xfrm>
          <a:off x="9639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124461</xdr:rowOff>
    </xdr:from>
    <xdr:to>
      <xdr:col>46</xdr:col>
      <xdr:colOff>38100</xdr:colOff>
      <xdr:row>85</xdr:row>
      <xdr:rowOff>54611</xdr:rowOff>
    </xdr:to>
    <xdr:sp macro="" textlink="">
      <xdr:nvSpPr>
        <xdr:cNvPr id="357" name="楕円 356"/>
        <xdr:cNvSpPr/>
      </xdr:nvSpPr>
      <xdr:spPr>
        <a:xfrm>
          <a:off x="8699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3811</xdr:rowOff>
    </xdr:from>
    <xdr:to>
      <xdr:col>50</xdr:col>
      <xdr:colOff>114300</xdr:colOff>
      <xdr:row>85</xdr:row>
      <xdr:rowOff>3811</xdr:rowOff>
    </xdr:to>
    <xdr:cxnSp macro="">
      <xdr:nvCxnSpPr>
        <xdr:cNvPr id="358" name="直線コネクタ 357"/>
        <xdr:cNvCxnSpPr/>
      </xdr:nvCxnSpPr>
      <xdr:spPr>
        <a:xfrm>
          <a:off x="8750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124461</xdr:rowOff>
    </xdr:from>
    <xdr:to>
      <xdr:col>41</xdr:col>
      <xdr:colOff>101600</xdr:colOff>
      <xdr:row>85</xdr:row>
      <xdr:rowOff>54611</xdr:rowOff>
    </xdr:to>
    <xdr:sp macro="" textlink="">
      <xdr:nvSpPr>
        <xdr:cNvPr id="359" name="楕円 358"/>
        <xdr:cNvSpPr/>
      </xdr:nvSpPr>
      <xdr:spPr>
        <a:xfrm>
          <a:off x="781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3811</xdr:rowOff>
    </xdr:from>
    <xdr:to>
      <xdr:col>45</xdr:col>
      <xdr:colOff>177800</xdr:colOff>
      <xdr:row>85</xdr:row>
      <xdr:rowOff>3811</xdr:rowOff>
    </xdr:to>
    <xdr:cxnSp macro="">
      <xdr:nvCxnSpPr>
        <xdr:cNvPr id="360" name="直線コネクタ 359"/>
        <xdr:cNvCxnSpPr/>
      </xdr:nvCxnSpPr>
      <xdr:spPr>
        <a:xfrm>
          <a:off x="7861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124461</xdr:rowOff>
    </xdr:from>
    <xdr:to>
      <xdr:col>36</xdr:col>
      <xdr:colOff>165100</xdr:colOff>
      <xdr:row>85</xdr:row>
      <xdr:rowOff>54611</xdr:rowOff>
    </xdr:to>
    <xdr:sp macro="" textlink="">
      <xdr:nvSpPr>
        <xdr:cNvPr id="361" name="楕円 360"/>
        <xdr:cNvSpPr/>
      </xdr:nvSpPr>
      <xdr:spPr>
        <a:xfrm>
          <a:off x="692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3811</xdr:rowOff>
    </xdr:from>
    <xdr:to>
      <xdr:col>41</xdr:col>
      <xdr:colOff>50800</xdr:colOff>
      <xdr:row>85</xdr:row>
      <xdr:rowOff>3811</xdr:rowOff>
    </xdr:to>
    <xdr:cxnSp macro="">
      <xdr:nvCxnSpPr>
        <xdr:cNvPr id="362" name="直線コネクタ 361"/>
        <xdr:cNvCxnSpPr/>
      </xdr:nvCxnSpPr>
      <xdr:spPr>
        <a:xfrm>
          <a:off x="6972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45738</xdr:rowOff>
    </xdr:from>
    <xdr:ext cx="469744" cy="259045"/>
    <xdr:sp macro="" textlink="">
      <xdr:nvSpPr>
        <xdr:cNvPr id="367" name="n_1main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45738</xdr:rowOff>
    </xdr:from>
    <xdr:ext cx="469744" cy="259045"/>
    <xdr:sp macro="" textlink="">
      <xdr:nvSpPr>
        <xdr:cNvPr id="368" name="n_2mainValue【福祉施設】&#10;一人当たり面積"/>
        <xdr:cNvSpPr txBox="1"/>
      </xdr:nvSpPr>
      <xdr:spPr>
        <a:xfrm>
          <a:off x="8515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45738</xdr:rowOff>
    </xdr:from>
    <xdr:ext cx="469744" cy="259045"/>
    <xdr:sp macro="" textlink="">
      <xdr:nvSpPr>
        <xdr:cNvPr id="369" name="n_3mainValue【福祉施設】&#10;一人当たり面積"/>
        <xdr:cNvSpPr txBox="1"/>
      </xdr:nvSpPr>
      <xdr:spPr>
        <a:xfrm>
          <a:off x="7626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45738</xdr:rowOff>
    </xdr:from>
    <xdr:ext cx="469744" cy="259045"/>
    <xdr:sp macro="" textlink="">
      <xdr:nvSpPr>
        <xdr:cNvPr id="370" name="n_4mainValue【福祉施設】&#10;一人当たり面積"/>
        <xdr:cNvSpPr txBox="1"/>
      </xdr:nvSpPr>
      <xdr:spPr>
        <a:xfrm>
          <a:off x="6737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412" name="楕円 411"/>
        <xdr:cNvSpPr/>
      </xdr:nvSpPr>
      <xdr:spPr>
        <a:xfrm>
          <a:off x="4584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26688</xdr:rowOff>
    </xdr:from>
    <xdr:ext cx="405111" cy="259045"/>
    <xdr:sp macro="" textlink="">
      <xdr:nvSpPr>
        <xdr:cNvPr id="413" name="【市民会館】&#10;有形固定資産減価償却率該当値テキスト"/>
        <xdr:cNvSpPr txBox="1"/>
      </xdr:nvSpPr>
      <xdr:spPr>
        <a:xfrm>
          <a:off x="46736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22134</xdr:rowOff>
    </xdr:from>
    <xdr:to>
      <xdr:col>20</xdr:col>
      <xdr:colOff>38100</xdr:colOff>
      <xdr:row>105</xdr:row>
      <xdr:rowOff>123734</xdr:rowOff>
    </xdr:to>
    <xdr:sp macro="" textlink="">
      <xdr:nvSpPr>
        <xdr:cNvPr id="414" name="楕円 413"/>
        <xdr:cNvSpPr/>
      </xdr:nvSpPr>
      <xdr:spPr>
        <a:xfrm>
          <a:off x="3746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72934</xdr:rowOff>
    </xdr:from>
    <xdr:to>
      <xdr:col>24</xdr:col>
      <xdr:colOff>63500</xdr:colOff>
      <xdr:row>105</xdr:row>
      <xdr:rowOff>99061</xdr:rowOff>
    </xdr:to>
    <xdr:cxnSp macro="">
      <xdr:nvCxnSpPr>
        <xdr:cNvPr id="415" name="直線コネクタ 414"/>
        <xdr:cNvCxnSpPr/>
      </xdr:nvCxnSpPr>
      <xdr:spPr>
        <a:xfrm>
          <a:off x="3797300" y="1807518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159294</xdr:rowOff>
    </xdr:from>
    <xdr:to>
      <xdr:col>15</xdr:col>
      <xdr:colOff>101600</xdr:colOff>
      <xdr:row>105</xdr:row>
      <xdr:rowOff>89444</xdr:rowOff>
    </xdr:to>
    <xdr:sp macro="" textlink="">
      <xdr:nvSpPr>
        <xdr:cNvPr id="416" name="楕円 415"/>
        <xdr:cNvSpPr/>
      </xdr:nvSpPr>
      <xdr:spPr>
        <a:xfrm>
          <a:off x="2857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38644</xdr:rowOff>
    </xdr:from>
    <xdr:to>
      <xdr:col>19</xdr:col>
      <xdr:colOff>177800</xdr:colOff>
      <xdr:row>105</xdr:row>
      <xdr:rowOff>72934</xdr:rowOff>
    </xdr:to>
    <xdr:cxnSp macro="">
      <xdr:nvCxnSpPr>
        <xdr:cNvPr id="417" name="直線コネクタ 416"/>
        <xdr:cNvCxnSpPr/>
      </xdr:nvCxnSpPr>
      <xdr:spPr>
        <a:xfrm>
          <a:off x="2908300" y="180408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125005</xdr:rowOff>
    </xdr:from>
    <xdr:to>
      <xdr:col>10</xdr:col>
      <xdr:colOff>165100</xdr:colOff>
      <xdr:row>105</xdr:row>
      <xdr:rowOff>55155</xdr:rowOff>
    </xdr:to>
    <xdr:sp macro="" textlink="">
      <xdr:nvSpPr>
        <xdr:cNvPr id="418" name="楕円 417"/>
        <xdr:cNvSpPr/>
      </xdr:nvSpPr>
      <xdr:spPr>
        <a:xfrm>
          <a:off x="1968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4355</xdr:rowOff>
    </xdr:from>
    <xdr:to>
      <xdr:col>15</xdr:col>
      <xdr:colOff>50800</xdr:colOff>
      <xdr:row>105</xdr:row>
      <xdr:rowOff>38644</xdr:rowOff>
    </xdr:to>
    <xdr:cxnSp macro="">
      <xdr:nvCxnSpPr>
        <xdr:cNvPr id="419" name="直線コネクタ 418"/>
        <xdr:cNvCxnSpPr/>
      </xdr:nvCxnSpPr>
      <xdr:spPr>
        <a:xfrm>
          <a:off x="2019300" y="180066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20" name="楕円 419"/>
        <xdr:cNvSpPr/>
      </xdr:nvSpPr>
      <xdr:spPr>
        <a:xfrm>
          <a:off x="1079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113756</xdr:rowOff>
    </xdr:from>
    <xdr:to>
      <xdr:col>10</xdr:col>
      <xdr:colOff>114300</xdr:colOff>
      <xdr:row>105</xdr:row>
      <xdr:rowOff>4355</xdr:rowOff>
    </xdr:to>
    <xdr:cxnSp macro="">
      <xdr:nvCxnSpPr>
        <xdr:cNvPr id="421" name="直線コネクタ 420"/>
        <xdr:cNvCxnSpPr/>
      </xdr:nvCxnSpPr>
      <xdr:spPr>
        <a:xfrm>
          <a:off x="1130300" y="1794455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5" name="n_4aveValue【市民会館】&#10;有形固定資産減価償却率"/>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114861</xdr:rowOff>
    </xdr:from>
    <xdr:ext cx="405111" cy="259045"/>
    <xdr:sp macro="" textlink="">
      <xdr:nvSpPr>
        <xdr:cNvPr id="426" name="n_1mainValue【市民会館】&#10;有形固定資産減価償却率"/>
        <xdr:cNvSpPr txBox="1"/>
      </xdr:nvSpPr>
      <xdr:spPr>
        <a:xfrm>
          <a:off x="35820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27" name="n_2mainValue【市民会館】&#10;有形固定資産減価償却率"/>
        <xdr:cNvSpPr txBox="1"/>
      </xdr:nvSpPr>
      <xdr:spPr>
        <a:xfrm>
          <a:off x="2705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46282</xdr:rowOff>
    </xdr:from>
    <xdr:ext cx="405111" cy="259045"/>
    <xdr:sp macro="" textlink="">
      <xdr:nvSpPr>
        <xdr:cNvPr id="428" name="n_3mainValue【市民会館】&#10;有形固定資産減価償却率"/>
        <xdr:cNvSpPr txBox="1"/>
      </xdr:nvSpPr>
      <xdr:spPr>
        <a:xfrm>
          <a:off x="1816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29" name="n_4mainValue【市民会館】&#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62956</xdr:rowOff>
    </xdr:from>
    <xdr:to>
      <xdr:col>55</xdr:col>
      <xdr:colOff>50800</xdr:colOff>
      <xdr:row>107</xdr:row>
      <xdr:rowOff>164556</xdr:rowOff>
    </xdr:to>
    <xdr:sp macro="" textlink="">
      <xdr:nvSpPr>
        <xdr:cNvPr id="471" name="楕円 470"/>
        <xdr:cNvSpPr/>
      </xdr:nvSpPr>
      <xdr:spPr>
        <a:xfrm>
          <a:off x="10426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41383</xdr:rowOff>
    </xdr:from>
    <xdr:ext cx="469744" cy="259045"/>
    <xdr:sp macro="" textlink="">
      <xdr:nvSpPr>
        <xdr:cNvPr id="472" name="【市民会館】&#10;一人当たり面積該当値テキスト"/>
        <xdr:cNvSpPr txBox="1"/>
      </xdr:nvSpPr>
      <xdr:spPr>
        <a:xfrm>
          <a:off x="10515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62956</xdr:rowOff>
    </xdr:from>
    <xdr:to>
      <xdr:col>50</xdr:col>
      <xdr:colOff>165100</xdr:colOff>
      <xdr:row>107</xdr:row>
      <xdr:rowOff>164556</xdr:rowOff>
    </xdr:to>
    <xdr:sp macro="" textlink="">
      <xdr:nvSpPr>
        <xdr:cNvPr id="473" name="楕円 472"/>
        <xdr:cNvSpPr/>
      </xdr:nvSpPr>
      <xdr:spPr>
        <a:xfrm>
          <a:off x="9588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113756</xdr:rowOff>
    </xdr:from>
    <xdr:to>
      <xdr:col>55</xdr:col>
      <xdr:colOff>0</xdr:colOff>
      <xdr:row>107</xdr:row>
      <xdr:rowOff>113756</xdr:rowOff>
    </xdr:to>
    <xdr:cxnSp macro="">
      <xdr:nvCxnSpPr>
        <xdr:cNvPr id="474" name="直線コネクタ 473"/>
        <xdr:cNvCxnSpPr/>
      </xdr:nvCxnSpPr>
      <xdr:spPr>
        <a:xfrm>
          <a:off x="9639300" y="184589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66221</xdr:rowOff>
    </xdr:from>
    <xdr:to>
      <xdr:col>46</xdr:col>
      <xdr:colOff>38100</xdr:colOff>
      <xdr:row>107</xdr:row>
      <xdr:rowOff>167821</xdr:rowOff>
    </xdr:to>
    <xdr:sp macro="" textlink="">
      <xdr:nvSpPr>
        <xdr:cNvPr id="475" name="楕円 474"/>
        <xdr:cNvSpPr/>
      </xdr:nvSpPr>
      <xdr:spPr>
        <a:xfrm>
          <a:off x="8699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113756</xdr:rowOff>
    </xdr:from>
    <xdr:to>
      <xdr:col>50</xdr:col>
      <xdr:colOff>114300</xdr:colOff>
      <xdr:row>107</xdr:row>
      <xdr:rowOff>117021</xdr:rowOff>
    </xdr:to>
    <xdr:cxnSp macro="">
      <xdr:nvCxnSpPr>
        <xdr:cNvPr id="476" name="直線コネクタ 475"/>
        <xdr:cNvCxnSpPr/>
      </xdr:nvCxnSpPr>
      <xdr:spPr>
        <a:xfrm flipV="1">
          <a:off x="8750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66221</xdr:rowOff>
    </xdr:from>
    <xdr:to>
      <xdr:col>41</xdr:col>
      <xdr:colOff>101600</xdr:colOff>
      <xdr:row>107</xdr:row>
      <xdr:rowOff>167821</xdr:rowOff>
    </xdr:to>
    <xdr:sp macro="" textlink="">
      <xdr:nvSpPr>
        <xdr:cNvPr id="477" name="楕円 476"/>
        <xdr:cNvSpPr/>
      </xdr:nvSpPr>
      <xdr:spPr>
        <a:xfrm>
          <a:off x="7810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117021</xdr:rowOff>
    </xdr:from>
    <xdr:to>
      <xdr:col>45</xdr:col>
      <xdr:colOff>177800</xdr:colOff>
      <xdr:row>107</xdr:row>
      <xdr:rowOff>117021</xdr:rowOff>
    </xdr:to>
    <xdr:cxnSp macro="">
      <xdr:nvCxnSpPr>
        <xdr:cNvPr id="478" name="直線コネクタ 477"/>
        <xdr:cNvCxnSpPr/>
      </xdr:nvCxnSpPr>
      <xdr:spPr>
        <a:xfrm>
          <a:off x="7861300" y="1846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66221</xdr:rowOff>
    </xdr:from>
    <xdr:to>
      <xdr:col>36</xdr:col>
      <xdr:colOff>165100</xdr:colOff>
      <xdr:row>107</xdr:row>
      <xdr:rowOff>167821</xdr:rowOff>
    </xdr:to>
    <xdr:sp macro="" textlink="">
      <xdr:nvSpPr>
        <xdr:cNvPr id="479" name="楕円 478"/>
        <xdr:cNvSpPr/>
      </xdr:nvSpPr>
      <xdr:spPr>
        <a:xfrm>
          <a:off x="6921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117021</xdr:rowOff>
    </xdr:from>
    <xdr:to>
      <xdr:col>41</xdr:col>
      <xdr:colOff>50800</xdr:colOff>
      <xdr:row>107</xdr:row>
      <xdr:rowOff>117021</xdr:rowOff>
    </xdr:to>
    <xdr:cxnSp macro="">
      <xdr:nvCxnSpPr>
        <xdr:cNvPr id="480" name="直線コネクタ 479"/>
        <xdr:cNvCxnSpPr/>
      </xdr:nvCxnSpPr>
      <xdr:spPr>
        <a:xfrm>
          <a:off x="6972300" y="1846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155683</xdr:rowOff>
    </xdr:from>
    <xdr:ext cx="469744" cy="259045"/>
    <xdr:sp macro="" textlink="">
      <xdr:nvSpPr>
        <xdr:cNvPr id="485" name="n_1mainValue【市民会館】&#10;一人当たり面積"/>
        <xdr:cNvSpPr txBox="1"/>
      </xdr:nvSpPr>
      <xdr:spPr>
        <a:xfrm>
          <a:off x="9391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158948</xdr:rowOff>
    </xdr:from>
    <xdr:ext cx="469744" cy="259045"/>
    <xdr:sp macro="" textlink="">
      <xdr:nvSpPr>
        <xdr:cNvPr id="486" name="n_2mainValue【市民会館】&#10;一人当たり面積"/>
        <xdr:cNvSpPr txBox="1"/>
      </xdr:nvSpPr>
      <xdr:spPr>
        <a:xfrm>
          <a:off x="8515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158948</xdr:rowOff>
    </xdr:from>
    <xdr:ext cx="469744" cy="259045"/>
    <xdr:sp macro="" textlink="">
      <xdr:nvSpPr>
        <xdr:cNvPr id="487" name="n_3mainValue【市民会館】&#10;一人当たり面積"/>
        <xdr:cNvSpPr txBox="1"/>
      </xdr:nvSpPr>
      <xdr:spPr>
        <a:xfrm>
          <a:off x="7626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158948</xdr:rowOff>
    </xdr:from>
    <xdr:ext cx="469744" cy="259045"/>
    <xdr:sp macro="" textlink="">
      <xdr:nvSpPr>
        <xdr:cNvPr id="488" name="n_4mainValue【市民会館】&#10;一人当たり面積"/>
        <xdr:cNvSpPr txBox="1"/>
      </xdr:nvSpPr>
      <xdr:spPr>
        <a:xfrm>
          <a:off x="6737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8" name="【一般廃棄物処理施設】&#10;有形固定資産減価償却率平均値テキスト"/>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143510</xdr:rowOff>
    </xdr:from>
    <xdr:to>
      <xdr:col>85</xdr:col>
      <xdr:colOff>177800</xdr:colOff>
      <xdr:row>34</xdr:row>
      <xdr:rowOff>73660</xdr:rowOff>
    </xdr:to>
    <xdr:sp macro="" textlink="">
      <xdr:nvSpPr>
        <xdr:cNvPr id="529" name="楕円 528"/>
        <xdr:cNvSpPr/>
      </xdr:nvSpPr>
      <xdr:spPr>
        <a:xfrm>
          <a:off x="162687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166387</xdr:rowOff>
    </xdr:from>
    <xdr:ext cx="405111" cy="259045"/>
    <xdr:sp macro="" textlink="">
      <xdr:nvSpPr>
        <xdr:cNvPr id="530" name="【一般廃棄物処理施設】&#10;有形固定資産減価償却率該当値テキスト"/>
        <xdr:cNvSpPr txBox="1"/>
      </xdr:nvSpPr>
      <xdr:spPr>
        <a:xfrm>
          <a:off x="16357600"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48260</xdr:rowOff>
    </xdr:from>
    <xdr:to>
      <xdr:col>81</xdr:col>
      <xdr:colOff>101600</xdr:colOff>
      <xdr:row>33</xdr:row>
      <xdr:rowOff>149860</xdr:rowOff>
    </xdr:to>
    <xdr:sp macro="" textlink="">
      <xdr:nvSpPr>
        <xdr:cNvPr id="531" name="楕円 530"/>
        <xdr:cNvSpPr/>
      </xdr:nvSpPr>
      <xdr:spPr>
        <a:xfrm>
          <a:off x="15430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99060</xdr:rowOff>
    </xdr:from>
    <xdr:to>
      <xdr:col>85</xdr:col>
      <xdr:colOff>127000</xdr:colOff>
      <xdr:row>34</xdr:row>
      <xdr:rowOff>22860</xdr:rowOff>
    </xdr:to>
    <xdr:cxnSp macro="">
      <xdr:nvCxnSpPr>
        <xdr:cNvPr id="532" name="直線コネクタ 531"/>
        <xdr:cNvCxnSpPr/>
      </xdr:nvCxnSpPr>
      <xdr:spPr>
        <a:xfrm>
          <a:off x="15481300" y="575691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124460</xdr:rowOff>
    </xdr:from>
    <xdr:to>
      <xdr:col>76</xdr:col>
      <xdr:colOff>165100</xdr:colOff>
      <xdr:row>33</xdr:row>
      <xdr:rowOff>54610</xdr:rowOff>
    </xdr:to>
    <xdr:sp macro="" textlink="">
      <xdr:nvSpPr>
        <xdr:cNvPr id="533" name="楕円 532"/>
        <xdr:cNvSpPr/>
      </xdr:nvSpPr>
      <xdr:spPr>
        <a:xfrm>
          <a:off x="14541500" y="56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3810</xdr:rowOff>
    </xdr:from>
    <xdr:to>
      <xdr:col>81</xdr:col>
      <xdr:colOff>50800</xdr:colOff>
      <xdr:row>33</xdr:row>
      <xdr:rowOff>99060</xdr:rowOff>
    </xdr:to>
    <xdr:cxnSp macro="">
      <xdr:nvCxnSpPr>
        <xdr:cNvPr id="534" name="直線コネクタ 533"/>
        <xdr:cNvCxnSpPr/>
      </xdr:nvCxnSpPr>
      <xdr:spPr>
        <a:xfrm>
          <a:off x="14592300" y="56616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21590</xdr:rowOff>
    </xdr:from>
    <xdr:to>
      <xdr:col>72</xdr:col>
      <xdr:colOff>38100</xdr:colOff>
      <xdr:row>34</xdr:row>
      <xdr:rowOff>123190</xdr:rowOff>
    </xdr:to>
    <xdr:sp macro="" textlink="">
      <xdr:nvSpPr>
        <xdr:cNvPr id="535" name="楕円 534"/>
        <xdr:cNvSpPr/>
      </xdr:nvSpPr>
      <xdr:spPr>
        <a:xfrm>
          <a:off x="13652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3810</xdr:rowOff>
    </xdr:from>
    <xdr:to>
      <xdr:col>76</xdr:col>
      <xdr:colOff>114300</xdr:colOff>
      <xdr:row>34</xdr:row>
      <xdr:rowOff>72390</xdr:rowOff>
    </xdr:to>
    <xdr:cxnSp macro="">
      <xdr:nvCxnSpPr>
        <xdr:cNvPr id="536" name="直線コネクタ 535"/>
        <xdr:cNvCxnSpPr/>
      </xdr:nvCxnSpPr>
      <xdr:spPr>
        <a:xfrm flipV="1">
          <a:off x="13703300" y="566166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111125</xdr:rowOff>
    </xdr:from>
    <xdr:to>
      <xdr:col>67</xdr:col>
      <xdr:colOff>101600</xdr:colOff>
      <xdr:row>34</xdr:row>
      <xdr:rowOff>41275</xdr:rowOff>
    </xdr:to>
    <xdr:sp macro="" textlink="">
      <xdr:nvSpPr>
        <xdr:cNvPr id="537" name="楕円 536"/>
        <xdr:cNvSpPr/>
      </xdr:nvSpPr>
      <xdr:spPr>
        <a:xfrm>
          <a:off x="12763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161925</xdr:rowOff>
    </xdr:from>
    <xdr:to>
      <xdr:col>71</xdr:col>
      <xdr:colOff>177800</xdr:colOff>
      <xdr:row>34</xdr:row>
      <xdr:rowOff>72390</xdr:rowOff>
    </xdr:to>
    <xdr:cxnSp macro="">
      <xdr:nvCxnSpPr>
        <xdr:cNvPr id="538" name="直線コネクタ 537"/>
        <xdr:cNvCxnSpPr/>
      </xdr:nvCxnSpPr>
      <xdr:spPr>
        <a:xfrm>
          <a:off x="12814300" y="58197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39"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0"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41" name="n_3aveValue【一般廃棄物処理施設】&#10;有形固定資産減価償却率"/>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2" name="n_4aveValue【一般廃棄物処理施設】&#10;有形固定資産減価償却率"/>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166387</xdr:rowOff>
    </xdr:from>
    <xdr:ext cx="405111" cy="259045"/>
    <xdr:sp macro="" textlink="">
      <xdr:nvSpPr>
        <xdr:cNvPr id="543" name="n_1mainValue【一般廃棄物処理施設】&#10;有形固定資産減価償却率"/>
        <xdr:cNvSpPr txBox="1"/>
      </xdr:nvSpPr>
      <xdr:spPr>
        <a:xfrm>
          <a:off x="152660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71137</xdr:rowOff>
    </xdr:from>
    <xdr:ext cx="405111" cy="259045"/>
    <xdr:sp macro="" textlink="">
      <xdr:nvSpPr>
        <xdr:cNvPr id="544" name="n_2mainValue【一般廃棄物処理施設】&#10;有形固定資産減価償却率"/>
        <xdr:cNvSpPr txBox="1"/>
      </xdr:nvSpPr>
      <xdr:spPr>
        <a:xfrm>
          <a:off x="14389744" y="538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139717</xdr:rowOff>
    </xdr:from>
    <xdr:ext cx="405111" cy="259045"/>
    <xdr:sp macro="" textlink="">
      <xdr:nvSpPr>
        <xdr:cNvPr id="545" name="n_3mainValue【一般廃棄物処理施設】&#10;有形固定資産減価償却率"/>
        <xdr:cNvSpPr txBox="1"/>
      </xdr:nvSpPr>
      <xdr:spPr>
        <a:xfrm>
          <a:off x="13500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57802</xdr:rowOff>
    </xdr:from>
    <xdr:ext cx="405111" cy="259045"/>
    <xdr:sp macro="" textlink="">
      <xdr:nvSpPr>
        <xdr:cNvPr id="546" name="n_4mainValue【一般廃棄物処理施設】&#10;有形固定資産減価償却率"/>
        <xdr:cNvSpPr txBox="1"/>
      </xdr:nvSpPr>
      <xdr:spPr>
        <a:xfrm>
          <a:off x="12611744"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12273</xdr:rowOff>
    </xdr:from>
    <xdr:to>
      <xdr:col>116</xdr:col>
      <xdr:colOff>114300</xdr:colOff>
      <xdr:row>38</xdr:row>
      <xdr:rowOff>113873</xdr:rowOff>
    </xdr:to>
    <xdr:sp macro="" textlink="">
      <xdr:nvSpPr>
        <xdr:cNvPr id="582" name="楕円 581"/>
        <xdr:cNvSpPr/>
      </xdr:nvSpPr>
      <xdr:spPr>
        <a:xfrm>
          <a:off x="22110700" y="65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35150</xdr:rowOff>
    </xdr:from>
    <xdr:ext cx="534377" cy="259045"/>
    <xdr:sp macro="" textlink="">
      <xdr:nvSpPr>
        <xdr:cNvPr id="583" name="【一般廃棄物処理施設】&#10;一人当たり有形固定資産（償却資産）額該当値テキスト"/>
        <xdr:cNvSpPr txBox="1"/>
      </xdr:nvSpPr>
      <xdr:spPr>
        <a:xfrm>
          <a:off x="22199600" y="63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15873</xdr:rowOff>
    </xdr:from>
    <xdr:to>
      <xdr:col>112</xdr:col>
      <xdr:colOff>38100</xdr:colOff>
      <xdr:row>38</xdr:row>
      <xdr:rowOff>117473</xdr:rowOff>
    </xdr:to>
    <xdr:sp macro="" textlink="">
      <xdr:nvSpPr>
        <xdr:cNvPr id="584" name="楕円 583"/>
        <xdr:cNvSpPr/>
      </xdr:nvSpPr>
      <xdr:spPr>
        <a:xfrm>
          <a:off x="21272500" y="65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63073</xdr:rowOff>
    </xdr:from>
    <xdr:to>
      <xdr:col>116</xdr:col>
      <xdr:colOff>63500</xdr:colOff>
      <xdr:row>38</xdr:row>
      <xdr:rowOff>66673</xdr:rowOff>
    </xdr:to>
    <xdr:cxnSp macro="">
      <xdr:nvCxnSpPr>
        <xdr:cNvPr id="585" name="直線コネクタ 584"/>
        <xdr:cNvCxnSpPr/>
      </xdr:nvCxnSpPr>
      <xdr:spPr>
        <a:xfrm flipV="1">
          <a:off x="21323300" y="6578173"/>
          <a:ext cx="8382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26217</xdr:rowOff>
    </xdr:from>
    <xdr:to>
      <xdr:col>107</xdr:col>
      <xdr:colOff>101600</xdr:colOff>
      <xdr:row>38</xdr:row>
      <xdr:rowOff>127817</xdr:rowOff>
    </xdr:to>
    <xdr:sp macro="" textlink="">
      <xdr:nvSpPr>
        <xdr:cNvPr id="586" name="楕円 585"/>
        <xdr:cNvSpPr/>
      </xdr:nvSpPr>
      <xdr:spPr>
        <a:xfrm>
          <a:off x="20383500" y="65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66673</xdr:rowOff>
    </xdr:from>
    <xdr:to>
      <xdr:col>111</xdr:col>
      <xdr:colOff>177800</xdr:colOff>
      <xdr:row>38</xdr:row>
      <xdr:rowOff>77017</xdr:rowOff>
    </xdr:to>
    <xdr:cxnSp macro="">
      <xdr:nvCxnSpPr>
        <xdr:cNvPr id="587" name="直線コネクタ 586"/>
        <xdr:cNvCxnSpPr/>
      </xdr:nvCxnSpPr>
      <xdr:spPr>
        <a:xfrm flipV="1">
          <a:off x="20434300" y="6581773"/>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39191</xdr:rowOff>
    </xdr:from>
    <xdr:to>
      <xdr:col>102</xdr:col>
      <xdr:colOff>165100</xdr:colOff>
      <xdr:row>38</xdr:row>
      <xdr:rowOff>140791</xdr:rowOff>
    </xdr:to>
    <xdr:sp macro="" textlink="">
      <xdr:nvSpPr>
        <xdr:cNvPr id="588" name="楕円 587"/>
        <xdr:cNvSpPr/>
      </xdr:nvSpPr>
      <xdr:spPr>
        <a:xfrm>
          <a:off x="19494500" y="655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77017</xdr:rowOff>
    </xdr:from>
    <xdr:to>
      <xdr:col>107</xdr:col>
      <xdr:colOff>50800</xdr:colOff>
      <xdr:row>38</xdr:row>
      <xdr:rowOff>89991</xdr:rowOff>
    </xdr:to>
    <xdr:cxnSp macro="">
      <xdr:nvCxnSpPr>
        <xdr:cNvPr id="589" name="直線コネクタ 588"/>
        <xdr:cNvCxnSpPr/>
      </xdr:nvCxnSpPr>
      <xdr:spPr>
        <a:xfrm flipV="1">
          <a:off x="19545300" y="6592117"/>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44083</xdr:rowOff>
    </xdr:from>
    <xdr:to>
      <xdr:col>98</xdr:col>
      <xdr:colOff>38100</xdr:colOff>
      <xdr:row>38</xdr:row>
      <xdr:rowOff>145683</xdr:rowOff>
    </xdr:to>
    <xdr:sp macro="" textlink="">
      <xdr:nvSpPr>
        <xdr:cNvPr id="590" name="楕円 589"/>
        <xdr:cNvSpPr/>
      </xdr:nvSpPr>
      <xdr:spPr>
        <a:xfrm>
          <a:off x="18605500" y="65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89991</xdr:rowOff>
    </xdr:from>
    <xdr:to>
      <xdr:col>102</xdr:col>
      <xdr:colOff>114300</xdr:colOff>
      <xdr:row>38</xdr:row>
      <xdr:rowOff>94883</xdr:rowOff>
    </xdr:to>
    <xdr:cxnSp macro="">
      <xdr:nvCxnSpPr>
        <xdr:cNvPr id="591" name="直線コネクタ 590"/>
        <xdr:cNvCxnSpPr/>
      </xdr:nvCxnSpPr>
      <xdr:spPr>
        <a:xfrm flipV="1">
          <a:off x="18656300" y="6605091"/>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134000</xdr:rowOff>
    </xdr:from>
    <xdr:ext cx="534377" cy="259045"/>
    <xdr:sp macro="" textlink="">
      <xdr:nvSpPr>
        <xdr:cNvPr id="596" name="n_1mainValue【一般廃棄物処理施設】&#10;一人当たり有形固定資産（償却資産）額"/>
        <xdr:cNvSpPr txBox="1"/>
      </xdr:nvSpPr>
      <xdr:spPr>
        <a:xfrm>
          <a:off x="21043411" y="630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144344</xdr:rowOff>
    </xdr:from>
    <xdr:ext cx="534377" cy="259045"/>
    <xdr:sp macro="" textlink="">
      <xdr:nvSpPr>
        <xdr:cNvPr id="597" name="n_2mainValue【一般廃棄物処理施設】&#10;一人当たり有形固定資産（償却資産）額"/>
        <xdr:cNvSpPr txBox="1"/>
      </xdr:nvSpPr>
      <xdr:spPr>
        <a:xfrm>
          <a:off x="20167111" y="63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157317</xdr:rowOff>
    </xdr:from>
    <xdr:ext cx="534377" cy="259045"/>
    <xdr:sp macro="" textlink="">
      <xdr:nvSpPr>
        <xdr:cNvPr id="598" name="n_3mainValue【一般廃棄物処理施設】&#10;一人当たり有形固定資産（償却資産）額"/>
        <xdr:cNvSpPr txBox="1"/>
      </xdr:nvSpPr>
      <xdr:spPr>
        <a:xfrm>
          <a:off x="19278111" y="632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162209</xdr:rowOff>
    </xdr:from>
    <xdr:ext cx="534377" cy="259045"/>
    <xdr:sp macro="" textlink="">
      <xdr:nvSpPr>
        <xdr:cNvPr id="599" name="n_4mainValue【一般廃棄物処理施設】&#10;一人当たり有形固定資産（償却資産）額"/>
        <xdr:cNvSpPr txBox="1"/>
      </xdr:nvSpPr>
      <xdr:spPr>
        <a:xfrm>
          <a:off x="18389111" y="63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macro="" textlink="">
      <xdr:nvSpPr>
        <xdr:cNvPr id="640" name="楕円 639"/>
        <xdr:cNvSpPr/>
      </xdr:nvSpPr>
      <xdr:spPr>
        <a:xfrm>
          <a:off x="16268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81932</xdr:rowOff>
    </xdr:from>
    <xdr:ext cx="405111" cy="259045"/>
    <xdr:sp macro="" textlink="">
      <xdr:nvSpPr>
        <xdr:cNvPr id="641" name="【保健センター・保健所】&#10;有形固定資産減価償却率該当値テキスト"/>
        <xdr:cNvSpPr txBox="1"/>
      </xdr:nvSpPr>
      <xdr:spPr>
        <a:xfrm>
          <a:off x="16357600"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65405</xdr:rowOff>
    </xdr:from>
    <xdr:to>
      <xdr:col>81</xdr:col>
      <xdr:colOff>101600</xdr:colOff>
      <xdr:row>59</xdr:row>
      <xdr:rowOff>167005</xdr:rowOff>
    </xdr:to>
    <xdr:sp macro="" textlink="">
      <xdr:nvSpPr>
        <xdr:cNvPr id="642" name="楕円 641"/>
        <xdr:cNvSpPr/>
      </xdr:nvSpPr>
      <xdr:spPr>
        <a:xfrm>
          <a:off x="15430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116205</xdr:rowOff>
    </xdr:from>
    <xdr:to>
      <xdr:col>85</xdr:col>
      <xdr:colOff>127000</xdr:colOff>
      <xdr:row>59</xdr:row>
      <xdr:rowOff>154305</xdr:rowOff>
    </xdr:to>
    <xdr:cxnSp macro="">
      <xdr:nvCxnSpPr>
        <xdr:cNvPr id="643" name="直線コネクタ 642"/>
        <xdr:cNvCxnSpPr/>
      </xdr:nvCxnSpPr>
      <xdr:spPr>
        <a:xfrm>
          <a:off x="15481300" y="102317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27305</xdr:rowOff>
    </xdr:from>
    <xdr:to>
      <xdr:col>76</xdr:col>
      <xdr:colOff>165100</xdr:colOff>
      <xdr:row>59</xdr:row>
      <xdr:rowOff>128905</xdr:rowOff>
    </xdr:to>
    <xdr:sp macro="" textlink="">
      <xdr:nvSpPr>
        <xdr:cNvPr id="644" name="楕円 643"/>
        <xdr:cNvSpPr/>
      </xdr:nvSpPr>
      <xdr:spPr>
        <a:xfrm>
          <a:off x="14541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78105</xdr:rowOff>
    </xdr:from>
    <xdr:to>
      <xdr:col>81</xdr:col>
      <xdr:colOff>50800</xdr:colOff>
      <xdr:row>59</xdr:row>
      <xdr:rowOff>116205</xdr:rowOff>
    </xdr:to>
    <xdr:cxnSp macro="">
      <xdr:nvCxnSpPr>
        <xdr:cNvPr id="645" name="直線コネクタ 644"/>
        <xdr:cNvCxnSpPr/>
      </xdr:nvCxnSpPr>
      <xdr:spPr>
        <a:xfrm>
          <a:off x="14592300" y="10193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160655</xdr:rowOff>
    </xdr:from>
    <xdr:to>
      <xdr:col>72</xdr:col>
      <xdr:colOff>38100</xdr:colOff>
      <xdr:row>59</xdr:row>
      <xdr:rowOff>90805</xdr:rowOff>
    </xdr:to>
    <xdr:sp macro="" textlink="">
      <xdr:nvSpPr>
        <xdr:cNvPr id="646" name="楕円 645"/>
        <xdr:cNvSpPr/>
      </xdr:nvSpPr>
      <xdr:spPr>
        <a:xfrm>
          <a:off x="13652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40005</xdr:rowOff>
    </xdr:from>
    <xdr:to>
      <xdr:col>76</xdr:col>
      <xdr:colOff>114300</xdr:colOff>
      <xdr:row>59</xdr:row>
      <xdr:rowOff>78105</xdr:rowOff>
    </xdr:to>
    <xdr:cxnSp macro="">
      <xdr:nvCxnSpPr>
        <xdr:cNvPr id="647" name="直線コネクタ 646"/>
        <xdr:cNvCxnSpPr/>
      </xdr:nvCxnSpPr>
      <xdr:spPr>
        <a:xfrm>
          <a:off x="13703300" y="10155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82550</xdr:rowOff>
    </xdr:from>
    <xdr:to>
      <xdr:col>67</xdr:col>
      <xdr:colOff>101600</xdr:colOff>
      <xdr:row>59</xdr:row>
      <xdr:rowOff>12700</xdr:rowOff>
    </xdr:to>
    <xdr:sp macro="" textlink="">
      <xdr:nvSpPr>
        <xdr:cNvPr id="648" name="楕円 647"/>
        <xdr:cNvSpPr/>
      </xdr:nvSpPr>
      <xdr:spPr>
        <a:xfrm>
          <a:off x="12763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133350</xdr:rowOff>
    </xdr:from>
    <xdr:to>
      <xdr:col>71</xdr:col>
      <xdr:colOff>177800</xdr:colOff>
      <xdr:row>59</xdr:row>
      <xdr:rowOff>40005</xdr:rowOff>
    </xdr:to>
    <xdr:cxnSp macro="">
      <xdr:nvCxnSpPr>
        <xdr:cNvPr id="649" name="直線コネクタ 648"/>
        <xdr:cNvCxnSpPr/>
      </xdr:nvCxnSpPr>
      <xdr:spPr>
        <a:xfrm>
          <a:off x="12814300" y="1007745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158132</xdr:rowOff>
    </xdr:from>
    <xdr:ext cx="405111" cy="259045"/>
    <xdr:sp macro="" textlink="">
      <xdr:nvSpPr>
        <xdr:cNvPr id="654" name="n_1mainValue【保健センター・保健所】&#10;有形固定資産減価償却率"/>
        <xdr:cNvSpPr txBox="1"/>
      </xdr:nvSpPr>
      <xdr:spPr>
        <a:xfrm>
          <a:off x="152660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120032</xdr:rowOff>
    </xdr:from>
    <xdr:ext cx="405111" cy="259045"/>
    <xdr:sp macro="" textlink="">
      <xdr:nvSpPr>
        <xdr:cNvPr id="655" name="n_2mainValue【保健センター・保健所】&#10;有形固定資産減価償却率"/>
        <xdr:cNvSpPr txBox="1"/>
      </xdr:nvSpPr>
      <xdr:spPr>
        <a:xfrm>
          <a:off x="143897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81932</xdr:rowOff>
    </xdr:from>
    <xdr:ext cx="405111" cy="259045"/>
    <xdr:sp macro="" textlink="">
      <xdr:nvSpPr>
        <xdr:cNvPr id="656" name="n_3mainValue【保健センター・保健所】&#10;有形固定資産減価償却率"/>
        <xdr:cNvSpPr txBox="1"/>
      </xdr:nvSpPr>
      <xdr:spPr>
        <a:xfrm>
          <a:off x="135007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3827</xdr:rowOff>
    </xdr:from>
    <xdr:ext cx="405111" cy="259045"/>
    <xdr:sp macro="" textlink="">
      <xdr:nvSpPr>
        <xdr:cNvPr id="657" name="n_4mainValue【保健センター・保健所】&#10;有形固定資産減価償却率"/>
        <xdr:cNvSpPr txBox="1"/>
      </xdr:nvSpPr>
      <xdr:spPr>
        <a:xfrm>
          <a:off x="12611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38354</xdr:rowOff>
    </xdr:from>
    <xdr:to>
      <xdr:col>116</xdr:col>
      <xdr:colOff>114300</xdr:colOff>
      <xdr:row>63</xdr:row>
      <xdr:rowOff>139954</xdr:rowOff>
    </xdr:to>
    <xdr:sp macro="" textlink="">
      <xdr:nvSpPr>
        <xdr:cNvPr id="695" name="楕円 694"/>
        <xdr:cNvSpPr/>
      </xdr:nvSpPr>
      <xdr:spPr>
        <a:xfrm>
          <a:off x="22110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124731</xdr:rowOff>
    </xdr:from>
    <xdr:ext cx="469744" cy="259045"/>
    <xdr:sp macro="" textlink="">
      <xdr:nvSpPr>
        <xdr:cNvPr id="696" name="【保健センター・保健所】&#10;一人当たり面積該当値テキスト"/>
        <xdr:cNvSpPr txBox="1"/>
      </xdr:nvSpPr>
      <xdr:spPr>
        <a:xfrm>
          <a:off x="221996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697" name="楕円 696"/>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89154</xdr:rowOff>
    </xdr:from>
    <xdr:to>
      <xdr:col>116</xdr:col>
      <xdr:colOff>63500</xdr:colOff>
      <xdr:row>63</xdr:row>
      <xdr:rowOff>89154</xdr:rowOff>
    </xdr:to>
    <xdr:cxnSp macro="">
      <xdr:nvCxnSpPr>
        <xdr:cNvPr id="698" name="直線コネクタ 697"/>
        <xdr:cNvCxnSpPr/>
      </xdr:nvCxnSpPr>
      <xdr:spPr>
        <a:xfrm>
          <a:off x="21323300" y="1089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42926</xdr:rowOff>
    </xdr:from>
    <xdr:to>
      <xdr:col>107</xdr:col>
      <xdr:colOff>101600</xdr:colOff>
      <xdr:row>63</xdr:row>
      <xdr:rowOff>144526</xdr:rowOff>
    </xdr:to>
    <xdr:sp macro="" textlink="">
      <xdr:nvSpPr>
        <xdr:cNvPr id="699" name="楕円 698"/>
        <xdr:cNvSpPr/>
      </xdr:nvSpPr>
      <xdr:spPr>
        <a:xfrm>
          <a:off x="20383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93726</xdr:rowOff>
    </xdr:to>
    <xdr:cxnSp macro="">
      <xdr:nvCxnSpPr>
        <xdr:cNvPr id="700" name="直線コネクタ 699"/>
        <xdr:cNvCxnSpPr/>
      </xdr:nvCxnSpPr>
      <xdr:spPr>
        <a:xfrm flipV="1">
          <a:off x="20434300" y="1089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42926</xdr:rowOff>
    </xdr:from>
    <xdr:to>
      <xdr:col>102</xdr:col>
      <xdr:colOff>165100</xdr:colOff>
      <xdr:row>63</xdr:row>
      <xdr:rowOff>144526</xdr:rowOff>
    </xdr:to>
    <xdr:sp macro="" textlink="">
      <xdr:nvSpPr>
        <xdr:cNvPr id="701" name="楕円 700"/>
        <xdr:cNvSpPr/>
      </xdr:nvSpPr>
      <xdr:spPr>
        <a:xfrm>
          <a:off x="19494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93726</xdr:rowOff>
    </xdr:from>
    <xdr:to>
      <xdr:col>107</xdr:col>
      <xdr:colOff>50800</xdr:colOff>
      <xdr:row>63</xdr:row>
      <xdr:rowOff>93726</xdr:rowOff>
    </xdr:to>
    <xdr:cxnSp macro="">
      <xdr:nvCxnSpPr>
        <xdr:cNvPr id="702" name="直線コネクタ 701"/>
        <xdr:cNvCxnSpPr/>
      </xdr:nvCxnSpPr>
      <xdr:spPr>
        <a:xfrm>
          <a:off x="19545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42926</xdr:rowOff>
    </xdr:from>
    <xdr:to>
      <xdr:col>98</xdr:col>
      <xdr:colOff>38100</xdr:colOff>
      <xdr:row>63</xdr:row>
      <xdr:rowOff>144526</xdr:rowOff>
    </xdr:to>
    <xdr:sp macro="" textlink="">
      <xdr:nvSpPr>
        <xdr:cNvPr id="703" name="楕円 702"/>
        <xdr:cNvSpPr/>
      </xdr:nvSpPr>
      <xdr:spPr>
        <a:xfrm>
          <a:off x="18605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93726</xdr:rowOff>
    </xdr:from>
    <xdr:to>
      <xdr:col>102</xdr:col>
      <xdr:colOff>114300</xdr:colOff>
      <xdr:row>63</xdr:row>
      <xdr:rowOff>93726</xdr:rowOff>
    </xdr:to>
    <xdr:cxnSp macro="">
      <xdr:nvCxnSpPr>
        <xdr:cNvPr id="704" name="直線コネクタ 703"/>
        <xdr:cNvCxnSpPr/>
      </xdr:nvCxnSpPr>
      <xdr:spPr>
        <a:xfrm>
          <a:off x="18656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131081</xdr:rowOff>
    </xdr:from>
    <xdr:ext cx="469744" cy="259045"/>
    <xdr:sp macro="" textlink="">
      <xdr:nvSpPr>
        <xdr:cNvPr id="709" name="n_1mainValue【保健センター・保健所】&#10;一人当たり面積"/>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710" name="n_2mainValue【保健センター・保健所】&#10;一人当たり面積"/>
        <xdr:cNvSpPr txBox="1"/>
      </xdr:nvSpPr>
      <xdr:spPr>
        <a:xfrm>
          <a:off x="20199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135653</xdr:rowOff>
    </xdr:from>
    <xdr:ext cx="469744" cy="259045"/>
    <xdr:sp macro="" textlink="">
      <xdr:nvSpPr>
        <xdr:cNvPr id="711" name="n_3mainValue【保健センター・保健所】&#10;一人当たり面積"/>
        <xdr:cNvSpPr txBox="1"/>
      </xdr:nvSpPr>
      <xdr:spPr>
        <a:xfrm>
          <a:off x="19310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135653</xdr:rowOff>
    </xdr:from>
    <xdr:ext cx="469744" cy="259045"/>
    <xdr:sp macro="" textlink="">
      <xdr:nvSpPr>
        <xdr:cNvPr id="712" name="n_4mainValue【保健センター・保健所】&#10;一人当たり面積"/>
        <xdr:cNvSpPr txBox="1"/>
      </xdr:nvSpPr>
      <xdr:spPr>
        <a:xfrm>
          <a:off x="18421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160382</xdr:rowOff>
    </xdr:from>
    <xdr:to>
      <xdr:col>85</xdr:col>
      <xdr:colOff>177800</xdr:colOff>
      <xdr:row>83</xdr:row>
      <xdr:rowOff>90532</xdr:rowOff>
    </xdr:to>
    <xdr:sp macro="" textlink="">
      <xdr:nvSpPr>
        <xdr:cNvPr id="754" name="楕円 753"/>
        <xdr:cNvSpPr/>
      </xdr:nvSpPr>
      <xdr:spPr>
        <a:xfrm>
          <a:off x="16268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11809</xdr:rowOff>
    </xdr:from>
    <xdr:ext cx="405111" cy="259045"/>
    <xdr:sp macro="" textlink="">
      <xdr:nvSpPr>
        <xdr:cNvPr id="755" name="【消防施設】&#10;有形固定資産減価償却率該当値テキスト"/>
        <xdr:cNvSpPr txBox="1"/>
      </xdr:nvSpPr>
      <xdr:spPr>
        <a:xfrm>
          <a:off x="16357600" y="140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86905</xdr:rowOff>
    </xdr:from>
    <xdr:to>
      <xdr:col>81</xdr:col>
      <xdr:colOff>101600</xdr:colOff>
      <xdr:row>84</xdr:row>
      <xdr:rowOff>17055</xdr:rowOff>
    </xdr:to>
    <xdr:sp macro="" textlink="">
      <xdr:nvSpPr>
        <xdr:cNvPr id="756" name="楕円 755"/>
        <xdr:cNvSpPr/>
      </xdr:nvSpPr>
      <xdr:spPr>
        <a:xfrm>
          <a:off x="15430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39732</xdr:rowOff>
    </xdr:from>
    <xdr:to>
      <xdr:col>85</xdr:col>
      <xdr:colOff>127000</xdr:colOff>
      <xdr:row>83</xdr:row>
      <xdr:rowOff>137705</xdr:rowOff>
    </xdr:to>
    <xdr:cxnSp macro="">
      <xdr:nvCxnSpPr>
        <xdr:cNvPr id="757" name="直線コネクタ 756"/>
        <xdr:cNvCxnSpPr/>
      </xdr:nvCxnSpPr>
      <xdr:spPr>
        <a:xfrm flipV="1">
          <a:off x="15481300" y="14270082"/>
          <a:ext cx="8382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39551</xdr:rowOff>
    </xdr:from>
    <xdr:to>
      <xdr:col>76</xdr:col>
      <xdr:colOff>165100</xdr:colOff>
      <xdr:row>85</xdr:row>
      <xdr:rowOff>141151</xdr:rowOff>
    </xdr:to>
    <xdr:sp macro="" textlink="">
      <xdr:nvSpPr>
        <xdr:cNvPr id="758" name="楕円 757"/>
        <xdr:cNvSpPr/>
      </xdr:nvSpPr>
      <xdr:spPr>
        <a:xfrm>
          <a:off x="14541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137705</xdr:rowOff>
    </xdr:from>
    <xdr:to>
      <xdr:col>81</xdr:col>
      <xdr:colOff>50800</xdr:colOff>
      <xdr:row>85</xdr:row>
      <xdr:rowOff>90351</xdr:rowOff>
    </xdr:to>
    <xdr:cxnSp macro="">
      <xdr:nvCxnSpPr>
        <xdr:cNvPr id="759" name="直線コネクタ 758"/>
        <xdr:cNvCxnSpPr/>
      </xdr:nvCxnSpPr>
      <xdr:spPr>
        <a:xfrm flipV="1">
          <a:off x="14592300" y="14368055"/>
          <a:ext cx="889000" cy="29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28121</xdr:rowOff>
    </xdr:from>
    <xdr:to>
      <xdr:col>72</xdr:col>
      <xdr:colOff>38100</xdr:colOff>
      <xdr:row>85</xdr:row>
      <xdr:rowOff>129721</xdr:rowOff>
    </xdr:to>
    <xdr:sp macro="" textlink="">
      <xdr:nvSpPr>
        <xdr:cNvPr id="760" name="楕円 759"/>
        <xdr:cNvSpPr/>
      </xdr:nvSpPr>
      <xdr:spPr>
        <a:xfrm>
          <a:off x="1365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78921</xdr:rowOff>
    </xdr:from>
    <xdr:to>
      <xdr:col>76</xdr:col>
      <xdr:colOff>114300</xdr:colOff>
      <xdr:row>85</xdr:row>
      <xdr:rowOff>90351</xdr:rowOff>
    </xdr:to>
    <xdr:cxnSp macro="">
      <xdr:nvCxnSpPr>
        <xdr:cNvPr id="761" name="直線コネクタ 760"/>
        <xdr:cNvCxnSpPr/>
      </xdr:nvCxnSpPr>
      <xdr:spPr>
        <a:xfrm>
          <a:off x="13703300" y="1465217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5262</xdr:rowOff>
    </xdr:from>
    <xdr:to>
      <xdr:col>67</xdr:col>
      <xdr:colOff>101600</xdr:colOff>
      <xdr:row>85</xdr:row>
      <xdr:rowOff>106862</xdr:rowOff>
    </xdr:to>
    <xdr:sp macro="" textlink="">
      <xdr:nvSpPr>
        <xdr:cNvPr id="762" name="楕円 761"/>
        <xdr:cNvSpPr/>
      </xdr:nvSpPr>
      <xdr:spPr>
        <a:xfrm>
          <a:off x="12763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56062</xdr:rowOff>
    </xdr:from>
    <xdr:to>
      <xdr:col>71</xdr:col>
      <xdr:colOff>177800</xdr:colOff>
      <xdr:row>85</xdr:row>
      <xdr:rowOff>78921</xdr:rowOff>
    </xdr:to>
    <xdr:cxnSp macro="">
      <xdr:nvCxnSpPr>
        <xdr:cNvPr id="763" name="直線コネクタ 762"/>
        <xdr:cNvCxnSpPr/>
      </xdr:nvCxnSpPr>
      <xdr:spPr>
        <a:xfrm>
          <a:off x="12814300" y="146293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764" name="n_1aveValue【消防施設】&#10;有形固定資産減価償却率"/>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65" name="n_2aveValue【消防施設】&#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766" name="n_3aveValue【消防施設】&#10;有形固定資産減価償却率"/>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767"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8182</xdr:rowOff>
    </xdr:from>
    <xdr:ext cx="405111" cy="259045"/>
    <xdr:sp macro="" textlink="">
      <xdr:nvSpPr>
        <xdr:cNvPr id="768" name="n_1mainValue【消防施設】&#10;有形固定資産減価償却率"/>
        <xdr:cNvSpPr txBox="1"/>
      </xdr:nvSpPr>
      <xdr:spPr>
        <a:xfrm>
          <a:off x="152660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132278</xdr:rowOff>
    </xdr:from>
    <xdr:ext cx="405111" cy="259045"/>
    <xdr:sp macro="" textlink="">
      <xdr:nvSpPr>
        <xdr:cNvPr id="769" name="n_2mainValue【消防施設】&#10;有形固定資産減価償却率"/>
        <xdr:cNvSpPr txBox="1"/>
      </xdr:nvSpPr>
      <xdr:spPr>
        <a:xfrm>
          <a:off x="14389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120848</xdr:rowOff>
    </xdr:from>
    <xdr:ext cx="405111" cy="259045"/>
    <xdr:sp macro="" textlink="">
      <xdr:nvSpPr>
        <xdr:cNvPr id="770" name="n_3mainValue【消防施設】&#10;有形固定資産減価償却率"/>
        <xdr:cNvSpPr txBox="1"/>
      </xdr:nvSpPr>
      <xdr:spPr>
        <a:xfrm>
          <a:off x="13500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97989</xdr:rowOff>
    </xdr:from>
    <xdr:ext cx="405111" cy="259045"/>
    <xdr:sp macro="" textlink="">
      <xdr:nvSpPr>
        <xdr:cNvPr id="771" name="n_4mainValue【消防施設】&#10;有形固定資産減価償却率"/>
        <xdr:cNvSpPr txBox="1"/>
      </xdr:nvSpPr>
      <xdr:spPr>
        <a:xfrm>
          <a:off x="12611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09" name="楕円 808"/>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810" name="【消防施設】&#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811" name="楕円 810"/>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81535</xdr:rowOff>
    </xdr:to>
    <xdr:cxnSp macro="">
      <xdr:nvCxnSpPr>
        <xdr:cNvPr id="812" name="直線コネクタ 811"/>
        <xdr:cNvCxnSpPr/>
      </xdr:nvCxnSpPr>
      <xdr:spPr>
        <a:xfrm flipV="1">
          <a:off x="21323300" y="146456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813" name="楕円 812"/>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81535</xdr:rowOff>
    </xdr:to>
    <xdr:cxnSp macro="">
      <xdr:nvCxnSpPr>
        <xdr:cNvPr id="814" name="直線コネクタ 813"/>
        <xdr:cNvCxnSpPr/>
      </xdr:nvCxnSpPr>
      <xdr:spPr>
        <a:xfrm>
          <a:off x="20434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15" name="楕円 814"/>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81535</xdr:rowOff>
    </xdr:to>
    <xdr:cxnSp macro="">
      <xdr:nvCxnSpPr>
        <xdr:cNvPr id="816" name="直線コネクタ 815"/>
        <xdr:cNvCxnSpPr/>
      </xdr:nvCxnSpPr>
      <xdr:spPr>
        <a:xfrm>
          <a:off x="19545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817" name="楕円 816"/>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81535</xdr:rowOff>
    </xdr:to>
    <xdr:cxnSp macro="">
      <xdr:nvCxnSpPr>
        <xdr:cNvPr id="818" name="直線コネクタ 817"/>
        <xdr:cNvCxnSpPr/>
      </xdr:nvCxnSpPr>
      <xdr:spPr>
        <a:xfrm>
          <a:off x="18656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2"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823" name="n_1mainValue【消防施設】&#10;一人当たり面積"/>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824" name="n_2mainValue【消防施設】&#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825" name="n_3mainValue【消防施設】&#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826" name="n_4mainValue【消防施設】&#10;一人当たり面積"/>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57"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133169</xdr:rowOff>
    </xdr:from>
    <xdr:to>
      <xdr:col>85</xdr:col>
      <xdr:colOff>177800</xdr:colOff>
      <xdr:row>104</xdr:row>
      <xdr:rowOff>63319</xdr:rowOff>
    </xdr:to>
    <xdr:sp macro="" textlink="">
      <xdr:nvSpPr>
        <xdr:cNvPr id="868" name="楕円 867"/>
        <xdr:cNvSpPr/>
      </xdr:nvSpPr>
      <xdr:spPr>
        <a:xfrm>
          <a:off x="16268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156046</xdr:rowOff>
    </xdr:from>
    <xdr:ext cx="405111" cy="259045"/>
    <xdr:sp macro="" textlink="">
      <xdr:nvSpPr>
        <xdr:cNvPr id="869" name="【庁舎】&#10;有形固定資産減価償却率該当値テキスト"/>
        <xdr:cNvSpPr txBox="1"/>
      </xdr:nvSpPr>
      <xdr:spPr>
        <a:xfrm>
          <a:off x="16357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100512</xdr:rowOff>
    </xdr:from>
    <xdr:to>
      <xdr:col>81</xdr:col>
      <xdr:colOff>101600</xdr:colOff>
      <xdr:row>104</xdr:row>
      <xdr:rowOff>30662</xdr:rowOff>
    </xdr:to>
    <xdr:sp macro="" textlink="">
      <xdr:nvSpPr>
        <xdr:cNvPr id="870" name="楕円 869"/>
        <xdr:cNvSpPr/>
      </xdr:nvSpPr>
      <xdr:spPr>
        <a:xfrm>
          <a:off x="15430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151312</xdr:rowOff>
    </xdr:from>
    <xdr:to>
      <xdr:col>85</xdr:col>
      <xdr:colOff>127000</xdr:colOff>
      <xdr:row>104</xdr:row>
      <xdr:rowOff>12519</xdr:rowOff>
    </xdr:to>
    <xdr:cxnSp macro="">
      <xdr:nvCxnSpPr>
        <xdr:cNvPr id="871" name="直線コネクタ 870"/>
        <xdr:cNvCxnSpPr/>
      </xdr:nvCxnSpPr>
      <xdr:spPr>
        <a:xfrm>
          <a:off x="15481300" y="178106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872" name="楕円 871"/>
        <xdr:cNvSpPr/>
      </xdr:nvSpPr>
      <xdr:spPr>
        <a:xfrm>
          <a:off x="14541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118655</xdr:rowOff>
    </xdr:from>
    <xdr:to>
      <xdr:col>81</xdr:col>
      <xdr:colOff>50800</xdr:colOff>
      <xdr:row>103</xdr:row>
      <xdr:rowOff>151312</xdr:rowOff>
    </xdr:to>
    <xdr:cxnSp macro="">
      <xdr:nvCxnSpPr>
        <xdr:cNvPr id="873" name="直線コネクタ 872"/>
        <xdr:cNvCxnSpPr/>
      </xdr:nvCxnSpPr>
      <xdr:spPr>
        <a:xfrm>
          <a:off x="14592300" y="177780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35198</xdr:rowOff>
    </xdr:from>
    <xdr:to>
      <xdr:col>72</xdr:col>
      <xdr:colOff>38100</xdr:colOff>
      <xdr:row>103</xdr:row>
      <xdr:rowOff>136798</xdr:rowOff>
    </xdr:to>
    <xdr:sp macro="" textlink="">
      <xdr:nvSpPr>
        <xdr:cNvPr id="874" name="楕円 873"/>
        <xdr:cNvSpPr/>
      </xdr:nvSpPr>
      <xdr:spPr>
        <a:xfrm>
          <a:off x="13652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85998</xdr:rowOff>
    </xdr:from>
    <xdr:to>
      <xdr:col>76</xdr:col>
      <xdr:colOff>114300</xdr:colOff>
      <xdr:row>103</xdr:row>
      <xdr:rowOff>118655</xdr:rowOff>
    </xdr:to>
    <xdr:cxnSp macro="">
      <xdr:nvCxnSpPr>
        <xdr:cNvPr id="875" name="直線コネクタ 874"/>
        <xdr:cNvCxnSpPr/>
      </xdr:nvCxnSpPr>
      <xdr:spPr>
        <a:xfrm>
          <a:off x="13703300" y="177453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141332</xdr:rowOff>
    </xdr:from>
    <xdr:to>
      <xdr:col>67</xdr:col>
      <xdr:colOff>101600</xdr:colOff>
      <xdr:row>103</xdr:row>
      <xdr:rowOff>71482</xdr:rowOff>
    </xdr:to>
    <xdr:sp macro="" textlink="">
      <xdr:nvSpPr>
        <xdr:cNvPr id="876" name="楕円 875"/>
        <xdr:cNvSpPr/>
      </xdr:nvSpPr>
      <xdr:spPr>
        <a:xfrm>
          <a:off x="12763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20682</xdr:rowOff>
    </xdr:from>
    <xdr:to>
      <xdr:col>71</xdr:col>
      <xdr:colOff>177800</xdr:colOff>
      <xdr:row>103</xdr:row>
      <xdr:rowOff>85998</xdr:rowOff>
    </xdr:to>
    <xdr:cxnSp macro="">
      <xdr:nvCxnSpPr>
        <xdr:cNvPr id="877" name="直線コネクタ 876"/>
        <xdr:cNvCxnSpPr/>
      </xdr:nvCxnSpPr>
      <xdr:spPr>
        <a:xfrm>
          <a:off x="12814300" y="1768003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78"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879" name="n_2aveValue【庁舎】&#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80"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81"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47189</xdr:rowOff>
    </xdr:from>
    <xdr:ext cx="405111" cy="259045"/>
    <xdr:sp macro="" textlink="">
      <xdr:nvSpPr>
        <xdr:cNvPr id="882" name="n_1mainValue【庁舎】&#10;有形固定資産減価償却率"/>
        <xdr:cNvSpPr txBox="1"/>
      </xdr:nvSpPr>
      <xdr:spPr>
        <a:xfrm>
          <a:off x="152660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883" name="n_2main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153325</xdr:rowOff>
    </xdr:from>
    <xdr:ext cx="405111" cy="259045"/>
    <xdr:sp macro="" textlink="">
      <xdr:nvSpPr>
        <xdr:cNvPr id="884" name="n_3mainValue【庁舎】&#10;有形固定資産減価償却率"/>
        <xdr:cNvSpPr txBox="1"/>
      </xdr:nvSpPr>
      <xdr:spPr>
        <a:xfrm>
          <a:off x="13500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88009</xdr:rowOff>
    </xdr:from>
    <xdr:ext cx="405111" cy="259045"/>
    <xdr:sp macro="" textlink="">
      <xdr:nvSpPr>
        <xdr:cNvPr id="885" name="n_4mainValue【庁舎】&#10;有形固定資産減価償却率"/>
        <xdr:cNvSpPr txBox="1"/>
      </xdr:nvSpPr>
      <xdr:spPr>
        <a:xfrm>
          <a:off x="126117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918"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楕円 928"/>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930" name="【庁舎】&#10;一人当たり面積該当値テキスト"/>
        <xdr:cNvSpPr txBox="1"/>
      </xdr:nvSpPr>
      <xdr:spPr>
        <a:xfrm>
          <a:off x="22199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168275</xdr:rowOff>
    </xdr:from>
    <xdr:to>
      <xdr:col>112</xdr:col>
      <xdr:colOff>38100</xdr:colOff>
      <xdr:row>105</xdr:row>
      <xdr:rowOff>98425</xdr:rowOff>
    </xdr:to>
    <xdr:sp macro="" textlink="">
      <xdr:nvSpPr>
        <xdr:cNvPr id="931" name="楕円 930"/>
        <xdr:cNvSpPr/>
      </xdr:nvSpPr>
      <xdr:spPr>
        <a:xfrm>
          <a:off x="21272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47625</xdr:rowOff>
    </xdr:to>
    <xdr:cxnSp macro="">
      <xdr:nvCxnSpPr>
        <xdr:cNvPr id="932" name="直線コネクタ 931"/>
        <xdr:cNvCxnSpPr/>
      </xdr:nvCxnSpPr>
      <xdr:spPr>
        <a:xfrm flipV="1">
          <a:off x="21323300" y="180441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168275</xdr:rowOff>
    </xdr:from>
    <xdr:to>
      <xdr:col>107</xdr:col>
      <xdr:colOff>101600</xdr:colOff>
      <xdr:row>105</xdr:row>
      <xdr:rowOff>98425</xdr:rowOff>
    </xdr:to>
    <xdr:sp macro="" textlink="">
      <xdr:nvSpPr>
        <xdr:cNvPr id="933" name="楕円 932"/>
        <xdr:cNvSpPr/>
      </xdr:nvSpPr>
      <xdr:spPr>
        <a:xfrm>
          <a:off x="20383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47625</xdr:rowOff>
    </xdr:from>
    <xdr:to>
      <xdr:col>111</xdr:col>
      <xdr:colOff>177800</xdr:colOff>
      <xdr:row>105</xdr:row>
      <xdr:rowOff>47625</xdr:rowOff>
    </xdr:to>
    <xdr:cxnSp macro="">
      <xdr:nvCxnSpPr>
        <xdr:cNvPr id="934" name="直線コネクタ 933"/>
        <xdr:cNvCxnSpPr/>
      </xdr:nvCxnSpPr>
      <xdr:spPr>
        <a:xfrm>
          <a:off x="20434300" y="1804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171132</xdr:rowOff>
    </xdr:from>
    <xdr:to>
      <xdr:col>102</xdr:col>
      <xdr:colOff>165100</xdr:colOff>
      <xdr:row>105</xdr:row>
      <xdr:rowOff>101282</xdr:rowOff>
    </xdr:to>
    <xdr:sp macro="" textlink="">
      <xdr:nvSpPr>
        <xdr:cNvPr id="935" name="楕円 934"/>
        <xdr:cNvSpPr/>
      </xdr:nvSpPr>
      <xdr:spPr>
        <a:xfrm>
          <a:off x="19494500" y="180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47625</xdr:rowOff>
    </xdr:from>
    <xdr:to>
      <xdr:col>107</xdr:col>
      <xdr:colOff>50800</xdr:colOff>
      <xdr:row>105</xdr:row>
      <xdr:rowOff>50482</xdr:rowOff>
    </xdr:to>
    <xdr:cxnSp macro="">
      <xdr:nvCxnSpPr>
        <xdr:cNvPr id="936" name="直線コネクタ 935"/>
        <xdr:cNvCxnSpPr/>
      </xdr:nvCxnSpPr>
      <xdr:spPr>
        <a:xfrm flipV="1">
          <a:off x="19545300" y="1804987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2539</xdr:rowOff>
    </xdr:from>
    <xdr:to>
      <xdr:col>98</xdr:col>
      <xdr:colOff>38100</xdr:colOff>
      <xdr:row>105</xdr:row>
      <xdr:rowOff>104139</xdr:rowOff>
    </xdr:to>
    <xdr:sp macro="" textlink="">
      <xdr:nvSpPr>
        <xdr:cNvPr id="937" name="楕円 936"/>
        <xdr:cNvSpPr/>
      </xdr:nvSpPr>
      <xdr:spPr>
        <a:xfrm>
          <a:off x="18605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50482</xdr:rowOff>
    </xdr:from>
    <xdr:to>
      <xdr:col>102</xdr:col>
      <xdr:colOff>114300</xdr:colOff>
      <xdr:row>105</xdr:row>
      <xdr:rowOff>53339</xdr:rowOff>
    </xdr:to>
    <xdr:cxnSp macro="">
      <xdr:nvCxnSpPr>
        <xdr:cNvPr id="938" name="直線コネクタ 937"/>
        <xdr:cNvCxnSpPr/>
      </xdr:nvCxnSpPr>
      <xdr:spPr>
        <a:xfrm flipV="1">
          <a:off x="18656300" y="1805273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9" name="n_1ave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40" name="n_2ave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41" name="n_3ave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942" name="n_4aveValue【庁舎】&#10;一人当たり面積"/>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114952</xdr:rowOff>
    </xdr:from>
    <xdr:ext cx="469744" cy="259045"/>
    <xdr:sp macro="" textlink="">
      <xdr:nvSpPr>
        <xdr:cNvPr id="943" name="n_1mainValue【庁舎】&#10;一人当たり面積"/>
        <xdr:cNvSpPr txBox="1"/>
      </xdr:nvSpPr>
      <xdr:spPr>
        <a:xfrm>
          <a:off x="210757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114952</xdr:rowOff>
    </xdr:from>
    <xdr:ext cx="469744" cy="259045"/>
    <xdr:sp macro="" textlink="">
      <xdr:nvSpPr>
        <xdr:cNvPr id="944" name="n_2mainValue【庁舎】&#10;一人当たり面積"/>
        <xdr:cNvSpPr txBox="1"/>
      </xdr:nvSpPr>
      <xdr:spPr>
        <a:xfrm>
          <a:off x="20199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117809</xdr:rowOff>
    </xdr:from>
    <xdr:ext cx="469744" cy="259045"/>
    <xdr:sp macro="" textlink="">
      <xdr:nvSpPr>
        <xdr:cNvPr id="945" name="n_3mainValue【庁舎】&#10;一人当たり面積"/>
        <xdr:cNvSpPr txBox="1"/>
      </xdr:nvSpPr>
      <xdr:spPr>
        <a:xfrm>
          <a:off x="19310427" y="1777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120666</xdr:rowOff>
    </xdr:from>
    <xdr:ext cx="469744" cy="259045"/>
    <xdr:sp macro="" textlink="">
      <xdr:nvSpPr>
        <xdr:cNvPr id="946" name="n_4mainValue【庁舎】&#10;一人当たり面積"/>
        <xdr:cNvSpPr txBox="1"/>
      </xdr:nvSpPr>
      <xdr:spPr>
        <a:xfrm>
          <a:off x="18421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itchFamily="50" charset="-128"/>
              <a:ea typeface="ＭＳ Ｐゴシック" pitchFamily="50" charset="-128"/>
              <a:cs typeface="+mn-cs"/>
            </a:rPr>
            <a:t>　</a:t>
          </a:r>
          <a:r>
            <a:rPr lang="ja-JP" altLang="ja-JP" sz="1300">
              <a:solidFill>
                <a:schemeClr val="dk1"/>
              </a:solidFill>
              <a:effectLst/>
              <a:latin typeface="ＭＳ Ｐゴシック" pitchFamily="50" charset="-128"/>
              <a:ea typeface="ＭＳ Ｐゴシック" pitchFamily="50" charset="-128"/>
              <a:cs typeface="+mn-cs"/>
            </a:rPr>
            <a:t>公共施設について老朽化が進んで</a:t>
          </a:r>
          <a:r>
            <a:rPr lang="ja-JP" altLang="en-US" sz="1300">
              <a:solidFill>
                <a:schemeClr val="dk1"/>
              </a:solidFill>
              <a:effectLst/>
              <a:latin typeface="ＭＳ Ｐゴシック" pitchFamily="50" charset="-128"/>
              <a:ea typeface="ＭＳ Ｐゴシック" pitchFamily="50" charset="-128"/>
              <a:cs typeface="+mn-cs"/>
            </a:rPr>
            <a:t>いる。</a:t>
          </a:r>
          <a:r>
            <a:rPr lang="ja-JP" altLang="ja-JP" sz="1300">
              <a:solidFill>
                <a:schemeClr val="dk1"/>
              </a:solidFill>
              <a:effectLst/>
              <a:latin typeface="ＭＳ Ｐゴシック" pitchFamily="50" charset="-128"/>
              <a:ea typeface="ＭＳ Ｐゴシック" pitchFamily="50" charset="-128"/>
              <a:cs typeface="+mn-cs"/>
            </a:rPr>
            <a:t>個別施設計画を踏まえ、施設の長寿命化や再編・再配置など適正化を図る必要がある。</a:t>
          </a:r>
          <a:endParaRPr lang="ja-JP" altLang="ja-JP" sz="1300">
            <a:effectLst/>
            <a:latin typeface="ＭＳ Ｐゴシック" pitchFamily="50" charset="-128"/>
            <a:ea typeface="ＭＳ Ｐゴシック" pitchFamily="50" charset="-128"/>
          </a:endParaRPr>
        </a:p>
        <a:p>
          <a:r>
            <a:rPr lang="ja-JP" altLang="ja-JP" sz="1300">
              <a:solidFill>
                <a:schemeClr val="dk1"/>
              </a:solidFill>
              <a:effectLst/>
              <a:latin typeface="ＭＳ Ｐゴシック" pitchFamily="50" charset="-128"/>
              <a:ea typeface="ＭＳ Ｐゴシック" pitchFamily="50" charset="-128"/>
              <a:cs typeface="+mn-cs"/>
            </a:rPr>
            <a:t>　図書館については、平成１６年度に東部図書館エル、平成１８年度に中央図書館が竣工したことにより、類似団体や東京都平均と比較し減価償却率が低くなっている。一般廃棄物処理施設については、減価償却率が類似団体や東京都平均と比較し、大幅に低くなっている。これは、平成２５年度に西秋川衛生組合ごみ処理施設の建て替えを行ったことや、平成２８年度にし尿処理施設の整備を行ったことなどによるものである。消防施設については多くの消防詰所で老朽化が進んでおり、減価償却率が類似団体や東京都平均と比較し高くなっている。庁舎については、本庁舎が平成１２年度に竣工したことにより、類似団体や東京都平均を下回っている。</a:t>
          </a:r>
          <a:endParaRPr lang="ja-JP" altLang="ja-JP" sz="1300">
            <a:effectLst/>
            <a:latin typeface="ＭＳ Ｐゴシック" pitchFamily="50" charset="-128"/>
            <a:ea typeface="ＭＳ Ｐゴシック"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0;&#22238;&#20316;&#25104;&#20998;&#12304;&#36001;&#25919;&#29366;&#27841;&#36039;&#26009;&#38598;&#12305;_132284_&#12354;&#12365;&#12427;&#37326;&#24066;_2020&#65288;R4.9.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データシート"/>
    </sheetNames>
    <sheetDataSet>
      <sheetData sheetId="0">
        <row r="50">
          <cell r="BP50" t="str">
            <v>H28</v>
          </cell>
          <cell r="BX50" t="str">
            <v>H29</v>
          </cell>
          <cell r="CF50" t="str">
            <v>H30</v>
          </cell>
          <cell r="CN50" t="str">
            <v>R01</v>
          </cell>
          <cell r="CV50" t="str">
            <v>R02</v>
          </cell>
        </row>
        <row r="51">
          <cell r="AN51" t="str">
            <v>当該団体値</v>
          </cell>
          <cell r="BP51">
            <v>53.7</v>
          </cell>
          <cell r="BX51">
            <v>51.5</v>
          </cell>
          <cell r="CF51">
            <v>45.5</v>
          </cell>
          <cell r="CN51">
            <v>44.4</v>
          </cell>
          <cell r="CV51">
            <v>41.1</v>
          </cell>
        </row>
        <row r="53">
          <cell r="BP53">
            <v>72</v>
          </cell>
          <cell r="BX53">
            <v>72.900000000000006</v>
          </cell>
          <cell r="CF53">
            <v>73.099999999999994</v>
          </cell>
          <cell r="CN53">
            <v>74</v>
          </cell>
          <cell r="CV53">
            <v>74.5</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cell r="BP73">
            <v>53.7</v>
          </cell>
          <cell r="BX73">
            <v>51.5</v>
          </cell>
          <cell r="CF73">
            <v>45.5</v>
          </cell>
          <cell r="CN73">
            <v>44.4</v>
          </cell>
          <cell r="CV73">
            <v>41.1</v>
          </cell>
        </row>
        <row r="75">
          <cell r="BP75">
            <v>7.8</v>
          </cell>
          <cell r="BX75">
            <v>8.5</v>
          </cell>
          <cell r="CF75">
            <v>8.6</v>
          </cell>
          <cell r="CN75">
            <v>8.1999999999999993</v>
          </cell>
          <cell r="CV75">
            <v>7.1</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22" t="s">
        <v>130</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2"/>
      <c r="DK1" s="2"/>
      <c r="DL1" s="2"/>
      <c r="DM1" s="2"/>
      <c r="DN1" s="2"/>
      <c r="DO1" s="2"/>
    </row>
    <row r="2" spans="1:119" ht="24">
      <c r="B2" s="3" t="s">
        <v>131</v>
      </c>
      <c r="C2" s="3"/>
      <c r="D2" s="12"/>
    </row>
    <row r="3" spans="1:119" ht="18.75" customHeight="1">
      <c r="A3" s="2"/>
      <c r="B3" s="464" t="s">
        <v>134</v>
      </c>
      <c r="C3" s="465"/>
      <c r="D3" s="465"/>
      <c r="E3" s="466"/>
      <c r="F3" s="466"/>
      <c r="G3" s="466"/>
      <c r="H3" s="466"/>
      <c r="I3" s="466"/>
      <c r="J3" s="466"/>
      <c r="K3" s="466"/>
      <c r="L3" s="466" t="s">
        <v>136</v>
      </c>
      <c r="M3" s="466"/>
      <c r="N3" s="466"/>
      <c r="O3" s="466"/>
      <c r="P3" s="466"/>
      <c r="Q3" s="466"/>
      <c r="R3" s="473"/>
      <c r="S3" s="473"/>
      <c r="T3" s="473"/>
      <c r="U3" s="473"/>
      <c r="V3" s="474"/>
      <c r="W3" s="326" t="s">
        <v>137</v>
      </c>
      <c r="X3" s="327"/>
      <c r="Y3" s="327"/>
      <c r="Z3" s="327"/>
      <c r="AA3" s="327"/>
      <c r="AB3" s="465"/>
      <c r="AC3" s="473" t="s">
        <v>139</v>
      </c>
      <c r="AD3" s="327"/>
      <c r="AE3" s="327"/>
      <c r="AF3" s="327"/>
      <c r="AG3" s="327"/>
      <c r="AH3" s="327"/>
      <c r="AI3" s="327"/>
      <c r="AJ3" s="327"/>
      <c r="AK3" s="327"/>
      <c r="AL3" s="328"/>
      <c r="AM3" s="326" t="s">
        <v>141</v>
      </c>
      <c r="AN3" s="327"/>
      <c r="AO3" s="327"/>
      <c r="AP3" s="327"/>
      <c r="AQ3" s="327"/>
      <c r="AR3" s="327"/>
      <c r="AS3" s="327"/>
      <c r="AT3" s="327"/>
      <c r="AU3" s="327"/>
      <c r="AV3" s="327"/>
      <c r="AW3" s="327"/>
      <c r="AX3" s="328"/>
      <c r="AY3" s="323" t="s">
        <v>5</v>
      </c>
      <c r="AZ3" s="324"/>
      <c r="BA3" s="324"/>
      <c r="BB3" s="324"/>
      <c r="BC3" s="324"/>
      <c r="BD3" s="324"/>
      <c r="BE3" s="324"/>
      <c r="BF3" s="324"/>
      <c r="BG3" s="324"/>
      <c r="BH3" s="324"/>
      <c r="BI3" s="324"/>
      <c r="BJ3" s="324"/>
      <c r="BK3" s="324"/>
      <c r="BL3" s="324"/>
      <c r="BM3" s="325"/>
      <c r="BN3" s="326" t="s">
        <v>109</v>
      </c>
      <c r="BO3" s="327"/>
      <c r="BP3" s="327"/>
      <c r="BQ3" s="327"/>
      <c r="BR3" s="327"/>
      <c r="BS3" s="327"/>
      <c r="BT3" s="327"/>
      <c r="BU3" s="328"/>
      <c r="BV3" s="326" t="s">
        <v>145</v>
      </c>
      <c r="BW3" s="327"/>
      <c r="BX3" s="327"/>
      <c r="BY3" s="327"/>
      <c r="BZ3" s="327"/>
      <c r="CA3" s="327"/>
      <c r="CB3" s="327"/>
      <c r="CC3" s="328"/>
      <c r="CD3" s="323" t="s">
        <v>5</v>
      </c>
      <c r="CE3" s="324"/>
      <c r="CF3" s="324"/>
      <c r="CG3" s="324"/>
      <c r="CH3" s="324"/>
      <c r="CI3" s="324"/>
      <c r="CJ3" s="324"/>
      <c r="CK3" s="324"/>
      <c r="CL3" s="324"/>
      <c r="CM3" s="324"/>
      <c r="CN3" s="324"/>
      <c r="CO3" s="324"/>
      <c r="CP3" s="324"/>
      <c r="CQ3" s="324"/>
      <c r="CR3" s="324"/>
      <c r="CS3" s="325"/>
      <c r="CT3" s="326" t="s">
        <v>146</v>
      </c>
      <c r="CU3" s="327"/>
      <c r="CV3" s="327"/>
      <c r="CW3" s="327"/>
      <c r="CX3" s="327"/>
      <c r="CY3" s="327"/>
      <c r="CZ3" s="327"/>
      <c r="DA3" s="328"/>
      <c r="DB3" s="326" t="s">
        <v>148</v>
      </c>
      <c r="DC3" s="327"/>
      <c r="DD3" s="327"/>
      <c r="DE3" s="327"/>
      <c r="DF3" s="327"/>
      <c r="DG3" s="327"/>
      <c r="DH3" s="327"/>
      <c r="DI3" s="328"/>
    </row>
    <row r="4" spans="1:119" ht="18.75" customHeight="1">
      <c r="A4" s="2"/>
      <c r="B4" s="467"/>
      <c r="C4" s="468"/>
      <c r="D4" s="468"/>
      <c r="E4" s="469"/>
      <c r="F4" s="469"/>
      <c r="G4" s="469"/>
      <c r="H4" s="469"/>
      <c r="I4" s="469"/>
      <c r="J4" s="469"/>
      <c r="K4" s="469"/>
      <c r="L4" s="469"/>
      <c r="M4" s="469"/>
      <c r="N4" s="469"/>
      <c r="O4" s="469"/>
      <c r="P4" s="469"/>
      <c r="Q4" s="469"/>
      <c r="R4" s="475"/>
      <c r="S4" s="475"/>
      <c r="T4" s="475"/>
      <c r="U4" s="475"/>
      <c r="V4" s="476"/>
      <c r="W4" s="479"/>
      <c r="X4" s="459"/>
      <c r="Y4" s="459"/>
      <c r="Z4" s="459"/>
      <c r="AA4" s="459"/>
      <c r="AB4" s="468"/>
      <c r="AC4" s="475"/>
      <c r="AD4" s="459"/>
      <c r="AE4" s="459"/>
      <c r="AF4" s="459"/>
      <c r="AG4" s="459"/>
      <c r="AH4" s="459"/>
      <c r="AI4" s="459"/>
      <c r="AJ4" s="459"/>
      <c r="AK4" s="459"/>
      <c r="AL4" s="482"/>
      <c r="AM4" s="480"/>
      <c r="AN4" s="481"/>
      <c r="AO4" s="481"/>
      <c r="AP4" s="481"/>
      <c r="AQ4" s="481"/>
      <c r="AR4" s="481"/>
      <c r="AS4" s="481"/>
      <c r="AT4" s="481"/>
      <c r="AU4" s="481"/>
      <c r="AV4" s="481"/>
      <c r="AW4" s="481"/>
      <c r="AX4" s="483"/>
      <c r="AY4" s="329" t="s">
        <v>152</v>
      </c>
      <c r="AZ4" s="330"/>
      <c r="BA4" s="330"/>
      <c r="BB4" s="330"/>
      <c r="BC4" s="330"/>
      <c r="BD4" s="330"/>
      <c r="BE4" s="330"/>
      <c r="BF4" s="330"/>
      <c r="BG4" s="330"/>
      <c r="BH4" s="330"/>
      <c r="BI4" s="330"/>
      <c r="BJ4" s="330"/>
      <c r="BK4" s="330"/>
      <c r="BL4" s="330"/>
      <c r="BM4" s="331"/>
      <c r="BN4" s="332">
        <v>42372757</v>
      </c>
      <c r="BO4" s="333"/>
      <c r="BP4" s="333"/>
      <c r="BQ4" s="333"/>
      <c r="BR4" s="333"/>
      <c r="BS4" s="333"/>
      <c r="BT4" s="333"/>
      <c r="BU4" s="334"/>
      <c r="BV4" s="332">
        <v>31503619</v>
      </c>
      <c r="BW4" s="333"/>
      <c r="BX4" s="333"/>
      <c r="BY4" s="333"/>
      <c r="BZ4" s="333"/>
      <c r="CA4" s="333"/>
      <c r="CB4" s="333"/>
      <c r="CC4" s="334"/>
      <c r="CD4" s="335" t="s">
        <v>153</v>
      </c>
      <c r="CE4" s="336"/>
      <c r="CF4" s="336"/>
      <c r="CG4" s="336"/>
      <c r="CH4" s="336"/>
      <c r="CI4" s="336"/>
      <c r="CJ4" s="336"/>
      <c r="CK4" s="336"/>
      <c r="CL4" s="336"/>
      <c r="CM4" s="336"/>
      <c r="CN4" s="336"/>
      <c r="CO4" s="336"/>
      <c r="CP4" s="336"/>
      <c r="CQ4" s="336"/>
      <c r="CR4" s="336"/>
      <c r="CS4" s="337"/>
      <c r="CT4" s="338">
        <v>3.4</v>
      </c>
      <c r="CU4" s="339"/>
      <c r="CV4" s="339"/>
      <c r="CW4" s="339"/>
      <c r="CX4" s="339"/>
      <c r="CY4" s="339"/>
      <c r="CZ4" s="339"/>
      <c r="DA4" s="340"/>
      <c r="DB4" s="338">
        <v>3.7</v>
      </c>
      <c r="DC4" s="339"/>
      <c r="DD4" s="339"/>
      <c r="DE4" s="339"/>
      <c r="DF4" s="339"/>
      <c r="DG4" s="339"/>
      <c r="DH4" s="339"/>
      <c r="DI4" s="340"/>
    </row>
    <row r="5" spans="1:119" ht="18.75" customHeight="1">
      <c r="A5" s="2"/>
      <c r="B5" s="470"/>
      <c r="C5" s="471"/>
      <c r="D5" s="471"/>
      <c r="E5" s="472"/>
      <c r="F5" s="472"/>
      <c r="G5" s="472"/>
      <c r="H5" s="472"/>
      <c r="I5" s="472"/>
      <c r="J5" s="472"/>
      <c r="K5" s="472"/>
      <c r="L5" s="472"/>
      <c r="M5" s="472"/>
      <c r="N5" s="472"/>
      <c r="O5" s="472"/>
      <c r="P5" s="472"/>
      <c r="Q5" s="472"/>
      <c r="R5" s="477"/>
      <c r="S5" s="477"/>
      <c r="T5" s="477"/>
      <c r="U5" s="477"/>
      <c r="V5" s="478"/>
      <c r="W5" s="480"/>
      <c r="X5" s="481"/>
      <c r="Y5" s="481"/>
      <c r="Z5" s="481"/>
      <c r="AA5" s="481"/>
      <c r="AB5" s="471"/>
      <c r="AC5" s="477"/>
      <c r="AD5" s="481"/>
      <c r="AE5" s="481"/>
      <c r="AF5" s="481"/>
      <c r="AG5" s="481"/>
      <c r="AH5" s="481"/>
      <c r="AI5" s="481"/>
      <c r="AJ5" s="481"/>
      <c r="AK5" s="481"/>
      <c r="AL5" s="483"/>
      <c r="AM5" s="341" t="s">
        <v>155</v>
      </c>
      <c r="AN5" s="342"/>
      <c r="AO5" s="342"/>
      <c r="AP5" s="342"/>
      <c r="AQ5" s="342"/>
      <c r="AR5" s="342"/>
      <c r="AS5" s="342"/>
      <c r="AT5" s="343"/>
      <c r="AU5" s="344" t="s">
        <v>59</v>
      </c>
      <c r="AV5" s="345"/>
      <c r="AW5" s="345"/>
      <c r="AX5" s="345"/>
      <c r="AY5" s="346" t="s">
        <v>142</v>
      </c>
      <c r="AZ5" s="347"/>
      <c r="BA5" s="347"/>
      <c r="BB5" s="347"/>
      <c r="BC5" s="347"/>
      <c r="BD5" s="347"/>
      <c r="BE5" s="347"/>
      <c r="BF5" s="347"/>
      <c r="BG5" s="347"/>
      <c r="BH5" s="347"/>
      <c r="BI5" s="347"/>
      <c r="BJ5" s="347"/>
      <c r="BK5" s="347"/>
      <c r="BL5" s="347"/>
      <c r="BM5" s="348"/>
      <c r="BN5" s="349">
        <v>41759570</v>
      </c>
      <c r="BO5" s="350"/>
      <c r="BP5" s="350"/>
      <c r="BQ5" s="350"/>
      <c r="BR5" s="350"/>
      <c r="BS5" s="350"/>
      <c r="BT5" s="350"/>
      <c r="BU5" s="351"/>
      <c r="BV5" s="349">
        <v>30811696</v>
      </c>
      <c r="BW5" s="350"/>
      <c r="BX5" s="350"/>
      <c r="BY5" s="350"/>
      <c r="BZ5" s="350"/>
      <c r="CA5" s="350"/>
      <c r="CB5" s="350"/>
      <c r="CC5" s="351"/>
      <c r="CD5" s="352" t="s">
        <v>158</v>
      </c>
      <c r="CE5" s="353"/>
      <c r="CF5" s="353"/>
      <c r="CG5" s="353"/>
      <c r="CH5" s="353"/>
      <c r="CI5" s="353"/>
      <c r="CJ5" s="353"/>
      <c r="CK5" s="353"/>
      <c r="CL5" s="353"/>
      <c r="CM5" s="353"/>
      <c r="CN5" s="353"/>
      <c r="CO5" s="353"/>
      <c r="CP5" s="353"/>
      <c r="CQ5" s="353"/>
      <c r="CR5" s="353"/>
      <c r="CS5" s="354"/>
      <c r="CT5" s="355">
        <v>97.5</v>
      </c>
      <c r="CU5" s="356"/>
      <c r="CV5" s="356"/>
      <c r="CW5" s="356"/>
      <c r="CX5" s="356"/>
      <c r="CY5" s="356"/>
      <c r="CZ5" s="356"/>
      <c r="DA5" s="357"/>
      <c r="DB5" s="355">
        <v>99.3</v>
      </c>
      <c r="DC5" s="356"/>
      <c r="DD5" s="356"/>
      <c r="DE5" s="356"/>
      <c r="DF5" s="356"/>
      <c r="DG5" s="356"/>
      <c r="DH5" s="356"/>
      <c r="DI5" s="357"/>
    </row>
    <row r="6" spans="1:119" ht="18.75" customHeight="1">
      <c r="A6" s="2"/>
      <c r="B6" s="484" t="s">
        <v>160</v>
      </c>
      <c r="C6" s="485"/>
      <c r="D6" s="485"/>
      <c r="E6" s="486"/>
      <c r="F6" s="486"/>
      <c r="G6" s="486"/>
      <c r="H6" s="486"/>
      <c r="I6" s="486"/>
      <c r="J6" s="486"/>
      <c r="K6" s="486"/>
      <c r="L6" s="486" t="s">
        <v>162</v>
      </c>
      <c r="M6" s="486"/>
      <c r="N6" s="486"/>
      <c r="O6" s="486"/>
      <c r="P6" s="486"/>
      <c r="Q6" s="486"/>
      <c r="R6" s="490"/>
      <c r="S6" s="490"/>
      <c r="T6" s="490"/>
      <c r="U6" s="490"/>
      <c r="V6" s="491"/>
      <c r="W6" s="494" t="s">
        <v>163</v>
      </c>
      <c r="X6" s="495"/>
      <c r="Y6" s="495"/>
      <c r="Z6" s="495"/>
      <c r="AA6" s="495"/>
      <c r="AB6" s="485"/>
      <c r="AC6" s="498" t="s">
        <v>166</v>
      </c>
      <c r="AD6" s="499"/>
      <c r="AE6" s="499"/>
      <c r="AF6" s="499"/>
      <c r="AG6" s="499"/>
      <c r="AH6" s="499"/>
      <c r="AI6" s="499"/>
      <c r="AJ6" s="499"/>
      <c r="AK6" s="499"/>
      <c r="AL6" s="500"/>
      <c r="AM6" s="341" t="s">
        <v>68</v>
      </c>
      <c r="AN6" s="342"/>
      <c r="AO6" s="342"/>
      <c r="AP6" s="342"/>
      <c r="AQ6" s="342"/>
      <c r="AR6" s="342"/>
      <c r="AS6" s="342"/>
      <c r="AT6" s="343"/>
      <c r="AU6" s="344" t="s">
        <v>59</v>
      </c>
      <c r="AV6" s="345"/>
      <c r="AW6" s="345"/>
      <c r="AX6" s="345"/>
      <c r="AY6" s="346" t="s">
        <v>167</v>
      </c>
      <c r="AZ6" s="347"/>
      <c r="BA6" s="347"/>
      <c r="BB6" s="347"/>
      <c r="BC6" s="347"/>
      <c r="BD6" s="347"/>
      <c r="BE6" s="347"/>
      <c r="BF6" s="347"/>
      <c r="BG6" s="347"/>
      <c r="BH6" s="347"/>
      <c r="BI6" s="347"/>
      <c r="BJ6" s="347"/>
      <c r="BK6" s="347"/>
      <c r="BL6" s="347"/>
      <c r="BM6" s="348"/>
      <c r="BN6" s="349">
        <v>613187</v>
      </c>
      <c r="BO6" s="350"/>
      <c r="BP6" s="350"/>
      <c r="BQ6" s="350"/>
      <c r="BR6" s="350"/>
      <c r="BS6" s="350"/>
      <c r="BT6" s="350"/>
      <c r="BU6" s="351"/>
      <c r="BV6" s="349">
        <v>691923</v>
      </c>
      <c r="BW6" s="350"/>
      <c r="BX6" s="350"/>
      <c r="BY6" s="350"/>
      <c r="BZ6" s="350"/>
      <c r="CA6" s="350"/>
      <c r="CB6" s="350"/>
      <c r="CC6" s="351"/>
      <c r="CD6" s="352" t="s">
        <v>170</v>
      </c>
      <c r="CE6" s="353"/>
      <c r="CF6" s="353"/>
      <c r="CG6" s="353"/>
      <c r="CH6" s="353"/>
      <c r="CI6" s="353"/>
      <c r="CJ6" s="353"/>
      <c r="CK6" s="353"/>
      <c r="CL6" s="353"/>
      <c r="CM6" s="353"/>
      <c r="CN6" s="353"/>
      <c r="CO6" s="353"/>
      <c r="CP6" s="353"/>
      <c r="CQ6" s="353"/>
      <c r="CR6" s="353"/>
      <c r="CS6" s="354"/>
      <c r="CT6" s="358">
        <v>104.4</v>
      </c>
      <c r="CU6" s="359"/>
      <c r="CV6" s="359"/>
      <c r="CW6" s="359"/>
      <c r="CX6" s="359"/>
      <c r="CY6" s="359"/>
      <c r="CZ6" s="359"/>
      <c r="DA6" s="360"/>
      <c r="DB6" s="358">
        <v>106.2</v>
      </c>
      <c r="DC6" s="359"/>
      <c r="DD6" s="359"/>
      <c r="DE6" s="359"/>
      <c r="DF6" s="359"/>
      <c r="DG6" s="359"/>
      <c r="DH6" s="359"/>
      <c r="DI6" s="360"/>
    </row>
    <row r="7" spans="1:119" ht="18.75" customHeight="1">
      <c r="A7" s="2"/>
      <c r="B7" s="467"/>
      <c r="C7" s="468"/>
      <c r="D7" s="468"/>
      <c r="E7" s="469"/>
      <c r="F7" s="469"/>
      <c r="G7" s="469"/>
      <c r="H7" s="469"/>
      <c r="I7" s="469"/>
      <c r="J7" s="469"/>
      <c r="K7" s="469"/>
      <c r="L7" s="469"/>
      <c r="M7" s="469"/>
      <c r="N7" s="469"/>
      <c r="O7" s="469"/>
      <c r="P7" s="469"/>
      <c r="Q7" s="469"/>
      <c r="R7" s="475"/>
      <c r="S7" s="475"/>
      <c r="T7" s="475"/>
      <c r="U7" s="475"/>
      <c r="V7" s="476"/>
      <c r="W7" s="479"/>
      <c r="X7" s="459"/>
      <c r="Y7" s="459"/>
      <c r="Z7" s="459"/>
      <c r="AA7" s="459"/>
      <c r="AB7" s="468"/>
      <c r="AC7" s="501"/>
      <c r="AD7" s="458"/>
      <c r="AE7" s="458"/>
      <c r="AF7" s="458"/>
      <c r="AG7" s="458"/>
      <c r="AH7" s="458"/>
      <c r="AI7" s="458"/>
      <c r="AJ7" s="458"/>
      <c r="AK7" s="458"/>
      <c r="AL7" s="502"/>
      <c r="AM7" s="341" t="s">
        <v>171</v>
      </c>
      <c r="AN7" s="342"/>
      <c r="AO7" s="342"/>
      <c r="AP7" s="342"/>
      <c r="AQ7" s="342"/>
      <c r="AR7" s="342"/>
      <c r="AS7" s="342"/>
      <c r="AT7" s="343"/>
      <c r="AU7" s="344" t="s">
        <v>172</v>
      </c>
      <c r="AV7" s="345"/>
      <c r="AW7" s="345"/>
      <c r="AX7" s="345"/>
      <c r="AY7" s="346" t="s">
        <v>175</v>
      </c>
      <c r="AZ7" s="347"/>
      <c r="BA7" s="347"/>
      <c r="BB7" s="347"/>
      <c r="BC7" s="347"/>
      <c r="BD7" s="347"/>
      <c r="BE7" s="347"/>
      <c r="BF7" s="347"/>
      <c r="BG7" s="347"/>
      <c r="BH7" s="347"/>
      <c r="BI7" s="347"/>
      <c r="BJ7" s="347"/>
      <c r="BK7" s="347"/>
      <c r="BL7" s="347"/>
      <c r="BM7" s="348"/>
      <c r="BN7" s="349">
        <v>29175</v>
      </c>
      <c r="BO7" s="350"/>
      <c r="BP7" s="350"/>
      <c r="BQ7" s="350"/>
      <c r="BR7" s="350"/>
      <c r="BS7" s="350"/>
      <c r="BT7" s="350"/>
      <c r="BU7" s="351"/>
      <c r="BV7" s="349">
        <v>86014</v>
      </c>
      <c r="BW7" s="350"/>
      <c r="BX7" s="350"/>
      <c r="BY7" s="350"/>
      <c r="BZ7" s="350"/>
      <c r="CA7" s="350"/>
      <c r="CB7" s="350"/>
      <c r="CC7" s="351"/>
      <c r="CD7" s="352" t="s">
        <v>176</v>
      </c>
      <c r="CE7" s="353"/>
      <c r="CF7" s="353"/>
      <c r="CG7" s="353"/>
      <c r="CH7" s="353"/>
      <c r="CI7" s="353"/>
      <c r="CJ7" s="353"/>
      <c r="CK7" s="353"/>
      <c r="CL7" s="353"/>
      <c r="CM7" s="353"/>
      <c r="CN7" s="353"/>
      <c r="CO7" s="353"/>
      <c r="CP7" s="353"/>
      <c r="CQ7" s="353"/>
      <c r="CR7" s="353"/>
      <c r="CS7" s="354"/>
      <c r="CT7" s="349">
        <v>17047657</v>
      </c>
      <c r="CU7" s="350"/>
      <c r="CV7" s="350"/>
      <c r="CW7" s="350"/>
      <c r="CX7" s="350"/>
      <c r="CY7" s="350"/>
      <c r="CZ7" s="350"/>
      <c r="DA7" s="351"/>
      <c r="DB7" s="349">
        <v>16561478</v>
      </c>
      <c r="DC7" s="350"/>
      <c r="DD7" s="350"/>
      <c r="DE7" s="350"/>
      <c r="DF7" s="350"/>
      <c r="DG7" s="350"/>
      <c r="DH7" s="350"/>
      <c r="DI7" s="351"/>
    </row>
    <row r="8" spans="1:119" ht="18.75" customHeight="1">
      <c r="A8" s="2"/>
      <c r="B8" s="487"/>
      <c r="C8" s="488"/>
      <c r="D8" s="488"/>
      <c r="E8" s="489"/>
      <c r="F8" s="489"/>
      <c r="G8" s="489"/>
      <c r="H8" s="489"/>
      <c r="I8" s="489"/>
      <c r="J8" s="489"/>
      <c r="K8" s="489"/>
      <c r="L8" s="489"/>
      <c r="M8" s="489"/>
      <c r="N8" s="489"/>
      <c r="O8" s="489"/>
      <c r="P8" s="489"/>
      <c r="Q8" s="489"/>
      <c r="R8" s="492"/>
      <c r="S8" s="492"/>
      <c r="T8" s="492"/>
      <c r="U8" s="492"/>
      <c r="V8" s="493"/>
      <c r="W8" s="496"/>
      <c r="X8" s="497"/>
      <c r="Y8" s="497"/>
      <c r="Z8" s="497"/>
      <c r="AA8" s="497"/>
      <c r="AB8" s="488"/>
      <c r="AC8" s="503"/>
      <c r="AD8" s="504"/>
      <c r="AE8" s="504"/>
      <c r="AF8" s="504"/>
      <c r="AG8" s="504"/>
      <c r="AH8" s="504"/>
      <c r="AI8" s="504"/>
      <c r="AJ8" s="504"/>
      <c r="AK8" s="504"/>
      <c r="AL8" s="505"/>
      <c r="AM8" s="341" t="s">
        <v>178</v>
      </c>
      <c r="AN8" s="342"/>
      <c r="AO8" s="342"/>
      <c r="AP8" s="342"/>
      <c r="AQ8" s="342"/>
      <c r="AR8" s="342"/>
      <c r="AS8" s="342"/>
      <c r="AT8" s="343"/>
      <c r="AU8" s="344" t="s">
        <v>59</v>
      </c>
      <c r="AV8" s="345"/>
      <c r="AW8" s="345"/>
      <c r="AX8" s="345"/>
      <c r="AY8" s="346" t="s">
        <v>180</v>
      </c>
      <c r="AZ8" s="347"/>
      <c r="BA8" s="347"/>
      <c r="BB8" s="347"/>
      <c r="BC8" s="347"/>
      <c r="BD8" s="347"/>
      <c r="BE8" s="347"/>
      <c r="BF8" s="347"/>
      <c r="BG8" s="347"/>
      <c r="BH8" s="347"/>
      <c r="BI8" s="347"/>
      <c r="BJ8" s="347"/>
      <c r="BK8" s="347"/>
      <c r="BL8" s="347"/>
      <c r="BM8" s="348"/>
      <c r="BN8" s="349">
        <v>584012</v>
      </c>
      <c r="BO8" s="350"/>
      <c r="BP8" s="350"/>
      <c r="BQ8" s="350"/>
      <c r="BR8" s="350"/>
      <c r="BS8" s="350"/>
      <c r="BT8" s="350"/>
      <c r="BU8" s="351"/>
      <c r="BV8" s="349">
        <v>605909</v>
      </c>
      <c r="BW8" s="350"/>
      <c r="BX8" s="350"/>
      <c r="BY8" s="350"/>
      <c r="BZ8" s="350"/>
      <c r="CA8" s="350"/>
      <c r="CB8" s="350"/>
      <c r="CC8" s="351"/>
      <c r="CD8" s="352" t="s">
        <v>181</v>
      </c>
      <c r="CE8" s="353"/>
      <c r="CF8" s="353"/>
      <c r="CG8" s="353"/>
      <c r="CH8" s="353"/>
      <c r="CI8" s="353"/>
      <c r="CJ8" s="353"/>
      <c r="CK8" s="353"/>
      <c r="CL8" s="353"/>
      <c r="CM8" s="353"/>
      <c r="CN8" s="353"/>
      <c r="CO8" s="353"/>
      <c r="CP8" s="353"/>
      <c r="CQ8" s="353"/>
      <c r="CR8" s="353"/>
      <c r="CS8" s="354"/>
      <c r="CT8" s="361">
        <v>0.72</v>
      </c>
      <c r="CU8" s="362"/>
      <c r="CV8" s="362"/>
      <c r="CW8" s="362"/>
      <c r="CX8" s="362"/>
      <c r="CY8" s="362"/>
      <c r="CZ8" s="362"/>
      <c r="DA8" s="363"/>
      <c r="DB8" s="361">
        <v>0.72</v>
      </c>
      <c r="DC8" s="362"/>
      <c r="DD8" s="362"/>
      <c r="DE8" s="362"/>
      <c r="DF8" s="362"/>
      <c r="DG8" s="362"/>
      <c r="DH8" s="362"/>
      <c r="DI8" s="363"/>
    </row>
    <row r="9" spans="1:119" ht="18.75" customHeight="1">
      <c r="A9" s="2"/>
      <c r="B9" s="323" t="s">
        <v>19</v>
      </c>
      <c r="C9" s="324"/>
      <c r="D9" s="324"/>
      <c r="E9" s="324"/>
      <c r="F9" s="324"/>
      <c r="G9" s="324"/>
      <c r="H9" s="324"/>
      <c r="I9" s="324"/>
      <c r="J9" s="324"/>
      <c r="K9" s="421"/>
      <c r="L9" s="364" t="s">
        <v>10</v>
      </c>
      <c r="M9" s="365"/>
      <c r="N9" s="365"/>
      <c r="O9" s="365"/>
      <c r="P9" s="365"/>
      <c r="Q9" s="366"/>
      <c r="R9" s="367">
        <v>79292</v>
      </c>
      <c r="S9" s="368"/>
      <c r="T9" s="368"/>
      <c r="U9" s="368"/>
      <c r="V9" s="369"/>
      <c r="W9" s="326" t="s">
        <v>182</v>
      </c>
      <c r="X9" s="327"/>
      <c r="Y9" s="327"/>
      <c r="Z9" s="327"/>
      <c r="AA9" s="327"/>
      <c r="AB9" s="327"/>
      <c r="AC9" s="327"/>
      <c r="AD9" s="327"/>
      <c r="AE9" s="327"/>
      <c r="AF9" s="327"/>
      <c r="AG9" s="327"/>
      <c r="AH9" s="327"/>
      <c r="AI9" s="327"/>
      <c r="AJ9" s="327"/>
      <c r="AK9" s="327"/>
      <c r="AL9" s="328"/>
      <c r="AM9" s="341" t="s">
        <v>185</v>
      </c>
      <c r="AN9" s="342"/>
      <c r="AO9" s="342"/>
      <c r="AP9" s="342"/>
      <c r="AQ9" s="342"/>
      <c r="AR9" s="342"/>
      <c r="AS9" s="342"/>
      <c r="AT9" s="343"/>
      <c r="AU9" s="344" t="s">
        <v>59</v>
      </c>
      <c r="AV9" s="345"/>
      <c r="AW9" s="345"/>
      <c r="AX9" s="345"/>
      <c r="AY9" s="346" t="s">
        <v>57</v>
      </c>
      <c r="AZ9" s="347"/>
      <c r="BA9" s="347"/>
      <c r="BB9" s="347"/>
      <c r="BC9" s="347"/>
      <c r="BD9" s="347"/>
      <c r="BE9" s="347"/>
      <c r="BF9" s="347"/>
      <c r="BG9" s="347"/>
      <c r="BH9" s="347"/>
      <c r="BI9" s="347"/>
      <c r="BJ9" s="347"/>
      <c r="BK9" s="347"/>
      <c r="BL9" s="347"/>
      <c r="BM9" s="348"/>
      <c r="BN9" s="349">
        <v>-21897</v>
      </c>
      <c r="BO9" s="350"/>
      <c r="BP9" s="350"/>
      <c r="BQ9" s="350"/>
      <c r="BR9" s="350"/>
      <c r="BS9" s="350"/>
      <c r="BT9" s="350"/>
      <c r="BU9" s="351"/>
      <c r="BV9" s="349">
        <v>289141</v>
      </c>
      <c r="BW9" s="350"/>
      <c r="BX9" s="350"/>
      <c r="BY9" s="350"/>
      <c r="BZ9" s="350"/>
      <c r="CA9" s="350"/>
      <c r="CB9" s="350"/>
      <c r="CC9" s="351"/>
      <c r="CD9" s="352" t="s">
        <v>62</v>
      </c>
      <c r="CE9" s="353"/>
      <c r="CF9" s="353"/>
      <c r="CG9" s="353"/>
      <c r="CH9" s="353"/>
      <c r="CI9" s="353"/>
      <c r="CJ9" s="353"/>
      <c r="CK9" s="353"/>
      <c r="CL9" s="353"/>
      <c r="CM9" s="353"/>
      <c r="CN9" s="353"/>
      <c r="CO9" s="353"/>
      <c r="CP9" s="353"/>
      <c r="CQ9" s="353"/>
      <c r="CR9" s="353"/>
      <c r="CS9" s="354"/>
      <c r="CT9" s="355">
        <v>11.4</v>
      </c>
      <c r="CU9" s="356"/>
      <c r="CV9" s="356"/>
      <c r="CW9" s="356"/>
      <c r="CX9" s="356"/>
      <c r="CY9" s="356"/>
      <c r="CZ9" s="356"/>
      <c r="DA9" s="357"/>
      <c r="DB9" s="355">
        <v>12.6</v>
      </c>
      <c r="DC9" s="356"/>
      <c r="DD9" s="356"/>
      <c r="DE9" s="356"/>
      <c r="DF9" s="356"/>
      <c r="DG9" s="356"/>
      <c r="DH9" s="356"/>
      <c r="DI9" s="357"/>
    </row>
    <row r="10" spans="1:119" ht="18.75" customHeight="1">
      <c r="A10" s="2"/>
      <c r="B10" s="323"/>
      <c r="C10" s="324"/>
      <c r="D10" s="324"/>
      <c r="E10" s="324"/>
      <c r="F10" s="324"/>
      <c r="G10" s="324"/>
      <c r="H10" s="324"/>
      <c r="I10" s="324"/>
      <c r="J10" s="324"/>
      <c r="K10" s="421"/>
      <c r="L10" s="370" t="s">
        <v>187</v>
      </c>
      <c r="M10" s="342"/>
      <c r="N10" s="342"/>
      <c r="O10" s="342"/>
      <c r="P10" s="342"/>
      <c r="Q10" s="343"/>
      <c r="R10" s="371">
        <v>80954</v>
      </c>
      <c r="S10" s="372"/>
      <c r="T10" s="372"/>
      <c r="U10" s="372"/>
      <c r="V10" s="373"/>
      <c r="W10" s="479"/>
      <c r="X10" s="459"/>
      <c r="Y10" s="459"/>
      <c r="Z10" s="459"/>
      <c r="AA10" s="459"/>
      <c r="AB10" s="459"/>
      <c r="AC10" s="459"/>
      <c r="AD10" s="459"/>
      <c r="AE10" s="459"/>
      <c r="AF10" s="459"/>
      <c r="AG10" s="459"/>
      <c r="AH10" s="459"/>
      <c r="AI10" s="459"/>
      <c r="AJ10" s="459"/>
      <c r="AK10" s="459"/>
      <c r="AL10" s="482"/>
      <c r="AM10" s="341" t="s">
        <v>190</v>
      </c>
      <c r="AN10" s="342"/>
      <c r="AO10" s="342"/>
      <c r="AP10" s="342"/>
      <c r="AQ10" s="342"/>
      <c r="AR10" s="342"/>
      <c r="AS10" s="342"/>
      <c r="AT10" s="343"/>
      <c r="AU10" s="344" t="s">
        <v>59</v>
      </c>
      <c r="AV10" s="345"/>
      <c r="AW10" s="345"/>
      <c r="AX10" s="345"/>
      <c r="AY10" s="346" t="s">
        <v>192</v>
      </c>
      <c r="AZ10" s="347"/>
      <c r="BA10" s="347"/>
      <c r="BB10" s="347"/>
      <c r="BC10" s="347"/>
      <c r="BD10" s="347"/>
      <c r="BE10" s="347"/>
      <c r="BF10" s="347"/>
      <c r="BG10" s="347"/>
      <c r="BH10" s="347"/>
      <c r="BI10" s="347"/>
      <c r="BJ10" s="347"/>
      <c r="BK10" s="347"/>
      <c r="BL10" s="347"/>
      <c r="BM10" s="348"/>
      <c r="BN10" s="349">
        <v>300000</v>
      </c>
      <c r="BO10" s="350"/>
      <c r="BP10" s="350"/>
      <c r="BQ10" s="350"/>
      <c r="BR10" s="350"/>
      <c r="BS10" s="350"/>
      <c r="BT10" s="350"/>
      <c r="BU10" s="351"/>
      <c r="BV10" s="349">
        <v>40</v>
      </c>
      <c r="BW10" s="350"/>
      <c r="BX10" s="350"/>
      <c r="BY10" s="350"/>
      <c r="BZ10" s="350"/>
      <c r="CA10" s="350"/>
      <c r="CB10" s="350"/>
      <c r="CC10" s="351"/>
      <c r="CD10" s="25" t="s">
        <v>193</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23"/>
      <c r="C11" s="324"/>
      <c r="D11" s="324"/>
      <c r="E11" s="324"/>
      <c r="F11" s="324"/>
      <c r="G11" s="324"/>
      <c r="H11" s="324"/>
      <c r="I11" s="324"/>
      <c r="J11" s="324"/>
      <c r="K11" s="421"/>
      <c r="L11" s="374" t="s">
        <v>195</v>
      </c>
      <c r="M11" s="375"/>
      <c r="N11" s="375"/>
      <c r="O11" s="375"/>
      <c r="P11" s="375"/>
      <c r="Q11" s="376"/>
      <c r="R11" s="377" t="s">
        <v>197</v>
      </c>
      <c r="S11" s="378"/>
      <c r="T11" s="378"/>
      <c r="U11" s="378"/>
      <c r="V11" s="379"/>
      <c r="W11" s="479"/>
      <c r="X11" s="459"/>
      <c r="Y11" s="459"/>
      <c r="Z11" s="459"/>
      <c r="AA11" s="459"/>
      <c r="AB11" s="459"/>
      <c r="AC11" s="459"/>
      <c r="AD11" s="459"/>
      <c r="AE11" s="459"/>
      <c r="AF11" s="459"/>
      <c r="AG11" s="459"/>
      <c r="AH11" s="459"/>
      <c r="AI11" s="459"/>
      <c r="AJ11" s="459"/>
      <c r="AK11" s="459"/>
      <c r="AL11" s="482"/>
      <c r="AM11" s="341" t="s">
        <v>199</v>
      </c>
      <c r="AN11" s="342"/>
      <c r="AO11" s="342"/>
      <c r="AP11" s="342"/>
      <c r="AQ11" s="342"/>
      <c r="AR11" s="342"/>
      <c r="AS11" s="342"/>
      <c r="AT11" s="343"/>
      <c r="AU11" s="344" t="s">
        <v>59</v>
      </c>
      <c r="AV11" s="345"/>
      <c r="AW11" s="345"/>
      <c r="AX11" s="345"/>
      <c r="AY11" s="346" t="s">
        <v>200</v>
      </c>
      <c r="AZ11" s="347"/>
      <c r="BA11" s="347"/>
      <c r="BB11" s="347"/>
      <c r="BC11" s="347"/>
      <c r="BD11" s="347"/>
      <c r="BE11" s="347"/>
      <c r="BF11" s="347"/>
      <c r="BG11" s="347"/>
      <c r="BH11" s="347"/>
      <c r="BI11" s="347"/>
      <c r="BJ11" s="347"/>
      <c r="BK11" s="347"/>
      <c r="BL11" s="347"/>
      <c r="BM11" s="348"/>
      <c r="BN11" s="349">
        <v>0</v>
      </c>
      <c r="BO11" s="350"/>
      <c r="BP11" s="350"/>
      <c r="BQ11" s="350"/>
      <c r="BR11" s="350"/>
      <c r="BS11" s="350"/>
      <c r="BT11" s="350"/>
      <c r="BU11" s="351"/>
      <c r="BV11" s="349">
        <v>0</v>
      </c>
      <c r="BW11" s="350"/>
      <c r="BX11" s="350"/>
      <c r="BY11" s="350"/>
      <c r="BZ11" s="350"/>
      <c r="CA11" s="350"/>
      <c r="CB11" s="350"/>
      <c r="CC11" s="351"/>
      <c r="CD11" s="352" t="s">
        <v>140</v>
      </c>
      <c r="CE11" s="353"/>
      <c r="CF11" s="353"/>
      <c r="CG11" s="353"/>
      <c r="CH11" s="353"/>
      <c r="CI11" s="353"/>
      <c r="CJ11" s="353"/>
      <c r="CK11" s="353"/>
      <c r="CL11" s="353"/>
      <c r="CM11" s="353"/>
      <c r="CN11" s="353"/>
      <c r="CO11" s="353"/>
      <c r="CP11" s="353"/>
      <c r="CQ11" s="353"/>
      <c r="CR11" s="353"/>
      <c r="CS11" s="354"/>
      <c r="CT11" s="361" t="s">
        <v>203</v>
      </c>
      <c r="CU11" s="362"/>
      <c r="CV11" s="362"/>
      <c r="CW11" s="362"/>
      <c r="CX11" s="362"/>
      <c r="CY11" s="362"/>
      <c r="CZ11" s="362"/>
      <c r="DA11" s="363"/>
      <c r="DB11" s="361" t="s">
        <v>203</v>
      </c>
      <c r="DC11" s="362"/>
      <c r="DD11" s="362"/>
      <c r="DE11" s="362"/>
      <c r="DF11" s="362"/>
      <c r="DG11" s="362"/>
      <c r="DH11" s="362"/>
      <c r="DI11" s="363"/>
    </row>
    <row r="12" spans="1:119" ht="18.75" customHeight="1">
      <c r="A12" s="2"/>
      <c r="B12" s="506" t="s">
        <v>204</v>
      </c>
      <c r="C12" s="507"/>
      <c r="D12" s="507"/>
      <c r="E12" s="507"/>
      <c r="F12" s="507"/>
      <c r="G12" s="507"/>
      <c r="H12" s="507"/>
      <c r="I12" s="507"/>
      <c r="J12" s="507"/>
      <c r="K12" s="508"/>
      <c r="L12" s="380" t="s">
        <v>206</v>
      </c>
      <c r="M12" s="381"/>
      <c r="N12" s="381"/>
      <c r="O12" s="381"/>
      <c r="P12" s="381"/>
      <c r="Q12" s="382"/>
      <c r="R12" s="383">
        <v>80221</v>
      </c>
      <c r="S12" s="384"/>
      <c r="T12" s="384"/>
      <c r="U12" s="384"/>
      <c r="V12" s="385"/>
      <c r="W12" s="386" t="s">
        <v>5</v>
      </c>
      <c r="X12" s="345"/>
      <c r="Y12" s="345"/>
      <c r="Z12" s="345"/>
      <c r="AA12" s="345"/>
      <c r="AB12" s="387"/>
      <c r="AC12" s="388" t="s">
        <v>207</v>
      </c>
      <c r="AD12" s="389"/>
      <c r="AE12" s="389"/>
      <c r="AF12" s="389"/>
      <c r="AG12" s="390"/>
      <c r="AH12" s="388" t="s">
        <v>209</v>
      </c>
      <c r="AI12" s="389"/>
      <c r="AJ12" s="389"/>
      <c r="AK12" s="389"/>
      <c r="AL12" s="391"/>
      <c r="AM12" s="341" t="s">
        <v>212</v>
      </c>
      <c r="AN12" s="342"/>
      <c r="AO12" s="342"/>
      <c r="AP12" s="342"/>
      <c r="AQ12" s="342"/>
      <c r="AR12" s="342"/>
      <c r="AS12" s="342"/>
      <c r="AT12" s="343"/>
      <c r="AU12" s="344" t="s">
        <v>59</v>
      </c>
      <c r="AV12" s="345"/>
      <c r="AW12" s="345"/>
      <c r="AX12" s="345"/>
      <c r="AY12" s="346" t="s">
        <v>214</v>
      </c>
      <c r="AZ12" s="347"/>
      <c r="BA12" s="347"/>
      <c r="BB12" s="347"/>
      <c r="BC12" s="347"/>
      <c r="BD12" s="347"/>
      <c r="BE12" s="347"/>
      <c r="BF12" s="347"/>
      <c r="BG12" s="347"/>
      <c r="BH12" s="347"/>
      <c r="BI12" s="347"/>
      <c r="BJ12" s="347"/>
      <c r="BK12" s="347"/>
      <c r="BL12" s="347"/>
      <c r="BM12" s="348"/>
      <c r="BN12" s="349">
        <v>0</v>
      </c>
      <c r="BO12" s="350"/>
      <c r="BP12" s="350"/>
      <c r="BQ12" s="350"/>
      <c r="BR12" s="350"/>
      <c r="BS12" s="350"/>
      <c r="BT12" s="350"/>
      <c r="BU12" s="351"/>
      <c r="BV12" s="349">
        <v>329641</v>
      </c>
      <c r="BW12" s="350"/>
      <c r="BX12" s="350"/>
      <c r="BY12" s="350"/>
      <c r="BZ12" s="350"/>
      <c r="CA12" s="350"/>
      <c r="CB12" s="350"/>
      <c r="CC12" s="351"/>
      <c r="CD12" s="352" t="s">
        <v>216</v>
      </c>
      <c r="CE12" s="353"/>
      <c r="CF12" s="353"/>
      <c r="CG12" s="353"/>
      <c r="CH12" s="353"/>
      <c r="CI12" s="353"/>
      <c r="CJ12" s="353"/>
      <c r="CK12" s="353"/>
      <c r="CL12" s="353"/>
      <c r="CM12" s="353"/>
      <c r="CN12" s="353"/>
      <c r="CO12" s="353"/>
      <c r="CP12" s="353"/>
      <c r="CQ12" s="353"/>
      <c r="CR12" s="353"/>
      <c r="CS12" s="354"/>
      <c r="CT12" s="361" t="s">
        <v>203</v>
      </c>
      <c r="CU12" s="362"/>
      <c r="CV12" s="362"/>
      <c r="CW12" s="362"/>
      <c r="CX12" s="362"/>
      <c r="CY12" s="362"/>
      <c r="CZ12" s="362"/>
      <c r="DA12" s="363"/>
      <c r="DB12" s="361" t="s">
        <v>203</v>
      </c>
      <c r="DC12" s="362"/>
      <c r="DD12" s="362"/>
      <c r="DE12" s="362"/>
      <c r="DF12" s="362"/>
      <c r="DG12" s="362"/>
      <c r="DH12" s="362"/>
      <c r="DI12" s="363"/>
    </row>
    <row r="13" spans="1:119" ht="18.75" customHeight="1">
      <c r="A13" s="2"/>
      <c r="B13" s="509"/>
      <c r="C13" s="510"/>
      <c r="D13" s="510"/>
      <c r="E13" s="510"/>
      <c r="F13" s="510"/>
      <c r="G13" s="510"/>
      <c r="H13" s="510"/>
      <c r="I13" s="510"/>
      <c r="J13" s="510"/>
      <c r="K13" s="511"/>
      <c r="L13" s="16"/>
      <c r="M13" s="392" t="s">
        <v>217</v>
      </c>
      <c r="N13" s="393"/>
      <c r="O13" s="393"/>
      <c r="P13" s="393"/>
      <c r="Q13" s="394"/>
      <c r="R13" s="395">
        <v>79183</v>
      </c>
      <c r="S13" s="396"/>
      <c r="T13" s="396"/>
      <c r="U13" s="396"/>
      <c r="V13" s="397"/>
      <c r="W13" s="494" t="s">
        <v>147</v>
      </c>
      <c r="X13" s="495"/>
      <c r="Y13" s="495"/>
      <c r="Z13" s="495"/>
      <c r="AA13" s="495"/>
      <c r="AB13" s="485"/>
      <c r="AC13" s="371">
        <v>628</v>
      </c>
      <c r="AD13" s="372"/>
      <c r="AE13" s="372"/>
      <c r="AF13" s="372"/>
      <c r="AG13" s="398"/>
      <c r="AH13" s="371">
        <v>613</v>
      </c>
      <c r="AI13" s="372"/>
      <c r="AJ13" s="372"/>
      <c r="AK13" s="372"/>
      <c r="AL13" s="373"/>
      <c r="AM13" s="341" t="s">
        <v>219</v>
      </c>
      <c r="AN13" s="342"/>
      <c r="AO13" s="342"/>
      <c r="AP13" s="342"/>
      <c r="AQ13" s="342"/>
      <c r="AR13" s="342"/>
      <c r="AS13" s="342"/>
      <c r="AT13" s="343"/>
      <c r="AU13" s="344" t="s">
        <v>172</v>
      </c>
      <c r="AV13" s="345"/>
      <c r="AW13" s="345"/>
      <c r="AX13" s="345"/>
      <c r="AY13" s="346" t="s">
        <v>221</v>
      </c>
      <c r="AZ13" s="347"/>
      <c r="BA13" s="347"/>
      <c r="BB13" s="347"/>
      <c r="BC13" s="347"/>
      <c r="BD13" s="347"/>
      <c r="BE13" s="347"/>
      <c r="BF13" s="347"/>
      <c r="BG13" s="347"/>
      <c r="BH13" s="347"/>
      <c r="BI13" s="347"/>
      <c r="BJ13" s="347"/>
      <c r="BK13" s="347"/>
      <c r="BL13" s="347"/>
      <c r="BM13" s="348"/>
      <c r="BN13" s="349">
        <v>278103</v>
      </c>
      <c r="BO13" s="350"/>
      <c r="BP13" s="350"/>
      <c r="BQ13" s="350"/>
      <c r="BR13" s="350"/>
      <c r="BS13" s="350"/>
      <c r="BT13" s="350"/>
      <c r="BU13" s="351"/>
      <c r="BV13" s="349">
        <v>-40460</v>
      </c>
      <c r="BW13" s="350"/>
      <c r="BX13" s="350"/>
      <c r="BY13" s="350"/>
      <c r="BZ13" s="350"/>
      <c r="CA13" s="350"/>
      <c r="CB13" s="350"/>
      <c r="CC13" s="351"/>
      <c r="CD13" s="352" t="s">
        <v>223</v>
      </c>
      <c r="CE13" s="353"/>
      <c r="CF13" s="353"/>
      <c r="CG13" s="353"/>
      <c r="CH13" s="353"/>
      <c r="CI13" s="353"/>
      <c r="CJ13" s="353"/>
      <c r="CK13" s="353"/>
      <c r="CL13" s="353"/>
      <c r="CM13" s="353"/>
      <c r="CN13" s="353"/>
      <c r="CO13" s="353"/>
      <c r="CP13" s="353"/>
      <c r="CQ13" s="353"/>
      <c r="CR13" s="353"/>
      <c r="CS13" s="354"/>
      <c r="CT13" s="355">
        <v>7.1</v>
      </c>
      <c r="CU13" s="356"/>
      <c r="CV13" s="356"/>
      <c r="CW13" s="356"/>
      <c r="CX13" s="356"/>
      <c r="CY13" s="356"/>
      <c r="CZ13" s="356"/>
      <c r="DA13" s="357"/>
      <c r="DB13" s="355">
        <v>8.1999999999999993</v>
      </c>
      <c r="DC13" s="356"/>
      <c r="DD13" s="356"/>
      <c r="DE13" s="356"/>
      <c r="DF13" s="356"/>
      <c r="DG13" s="356"/>
      <c r="DH13" s="356"/>
      <c r="DI13" s="357"/>
    </row>
    <row r="14" spans="1:119" ht="18.75" customHeight="1">
      <c r="A14" s="2"/>
      <c r="B14" s="509"/>
      <c r="C14" s="510"/>
      <c r="D14" s="510"/>
      <c r="E14" s="510"/>
      <c r="F14" s="510"/>
      <c r="G14" s="510"/>
      <c r="H14" s="510"/>
      <c r="I14" s="510"/>
      <c r="J14" s="510"/>
      <c r="K14" s="511"/>
      <c r="L14" s="399" t="s">
        <v>224</v>
      </c>
      <c r="M14" s="400"/>
      <c r="N14" s="400"/>
      <c r="O14" s="400"/>
      <c r="P14" s="400"/>
      <c r="Q14" s="401"/>
      <c r="R14" s="395">
        <v>80667</v>
      </c>
      <c r="S14" s="396"/>
      <c r="T14" s="396"/>
      <c r="U14" s="396"/>
      <c r="V14" s="397"/>
      <c r="W14" s="480"/>
      <c r="X14" s="481"/>
      <c r="Y14" s="481"/>
      <c r="Z14" s="481"/>
      <c r="AA14" s="481"/>
      <c r="AB14" s="471"/>
      <c r="AC14" s="402">
        <v>2</v>
      </c>
      <c r="AD14" s="403"/>
      <c r="AE14" s="403"/>
      <c r="AF14" s="403"/>
      <c r="AG14" s="404"/>
      <c r="AH14" s="402">
        <v>1.9</v>
      </c>
      <c r="AI14" s="403"/>
      <c r="AJ14" s="403"/>
      <c r="AK14" s="403"/>
      <c r="AL14" s="405"/>
      <c r="AM14" s="341"/>
      <c r="AN14" s="342"/>
      <c r="AO14" s="342"/>
      <c r="AP14" s="342"/>
      <c r="AQ14" s="342"/>
      <c r="AR14" s="342"/>
      <c r="AS14" s="342"/>
      <c r="AT14" s="343"/>
      <c r="AU14" s="344"/>
      <c r="AV14" s="345"/>
      <c r="AW14" s="345"/>
      <c r="AX14" s="345"/>
      <c r="AY14" s="346"/>
      <c r="AZ14" s="347"/>
      <c r="BA14" s="347"/>
      <c r="BB14" s="347"/>
      <c r="BC14" s="347"/>
      <c r="BD14" s="347"/>
      <c r="BE14" s="347"/>
      <c r="BF14" s="347"/>
      <c r="BG14" s="347"/>
      <c r="BH14" s="347"/>
      <c r="BI14" s="347"/>
      <c r="BJ14" s="347"/>
      <c r="BK14" s="347"/>
      <c r="BL14" s="347"/>
      <c r="BM14" s="348"/>
      <c r="BN14" s="349"/>
      <c r="BO14" s="350"/>
      <c r="BP14" s="350"/>
      <c r="BQ14" s="350"/>
      <c r="BR14" s="350"/>
      <c r="BS14" s="350"/>
      <c r="BT14" s="350"/>
      <c r="BU14" s="351"/>
      <c r="BV14" s="349"/>
      <c r="BW14" s="350"/>
      <c r="BX14" s="350"/>
      <c r="BY14" s="350"/>
      <c r="BZ14" s="350"/>
      <c r="CA14" s="350"/>
      <c r="CB14" s="350"/>
      <c r="CC14" s="351"/>
      <c r="CD14" s="406" t="s">
        <v>225</v>
      </c>
      <c r="CE14" s="407"/>
      <c r="CF14" s="407"/>
      <c r="CG14" s="407"/>
      <c r="CH14" s="407"/>
      <c r="CI14" s="407"/>
      <c r="CJ14" s="407"/>
      <c r="CK14" s="407"/>
      <c r="CL14" s="407"/>
      <c r="CM14" s="407"/>
      <c r="CN14" s="407"/>
      <c r="CO14" s="407"/>
      <c r="CP14" s="407"/>
      <c r="CQ14" s="407"/>
      <c r="CR14" s="407"/>
      <c r="CS14" s="408"/>
      <c r="CT14" s="409">
        <v>41.1</v>
      </c>
      <c r="CU14" s="410"/>
      <c r="CV14" s="410"/>
      <c r="CW14" s="410"/>
      <c r="CX14" s="410"/>
      <c r="CY14" s="410"/>
      <c r="CZ14" s="410"/>
      <c r="DA14" s="411"/>
      <c r="DB14" s="409">
        <v>44.4</v>
      </c>
      <c r="DC14" s="410"/>
      <c r="DD14" s="410"/>
      <c r="DE14" s="410"/>
      <c r="DF14" s="410"/>
      <c r="DG14" s="410"/>
      <c r="DH14" s="410"/>
      <c r="DI14" s="411"/>
    </row>
    <row r="15" spans="1:119" ht="18.75" customHeight="1">
      <c r="A15" s="2"/>
      <c r="B15" s="509"/>
      <c r="C15" s="510"/>
      <c r="D15" s="510"/>
      <c r="E15" s="510"/>
      <c r="F15" s="510"/>
      <c r="G15" s="510"/>
      <c r="H15" s="510"/>
      <c r="I15" s="510"/>
      <c r="J15" s="510"/>
      <c r="K15" s="511"/>
      <c r="L15" s="16"/>
      <c r="M15" s="392" t="s">
        <v>217</v>
      </c>
      <c r="N15" s="393"/>
      <c r="O15" s="393"/>
      <c r="P15" s="393"/>
      <c r="Q15" s="394"/>
      <c r="R15" s="395">
        <v>79694</v>
      </c>
      <c r="S15" s="396"/>
      <c r="T15" s="396"/>
      <c r="U15" s="396"/>
      <c r="V15" s="397"/>
      <c r="W15" s="494" t="s">
        <v>7</v>
      </c>
      <c r="X15" s="495"/>
      <c r="Y15" s="495"/>
      <c r="Z15" s="495"/>
      <c r="AA15" s="495"/>
      <c r="AB15" s="485"/>
      <c r="AC15" s="371">
        <v>7906</v>
      </c>
      <c r="AD15" s="372"/>
      <c r="AE15" s="372"/>
      <c r="AF15" s="372"/>
      <c r="AG15" s="398"/>
      <c r="AH15" s="371">
        <v>8577</v>
      </c>
      <c r="AI15" s="372"/>
      <c r="AJ15" s="372"/>
      <c r="AK15" s="372"/>
      <c r="AL15" s="373"/>
      <c r="AM15" s="341"/>
      <c r="AN15" s="342"/>
      <c r="AO15" s="342"/>
      <c r="AP15" s="342"/>
      <c r="AQ15" s="342"/>
      <c r="AR15" s="342"/>
      <c r="AS15" s="342"/>
      <c r="AT15" s="343"/>
      <c r="AU15" s="344"/>
      <c r="AV15" s="345"/>
      <c r="AW15" s="345"/>
      <c r="AX15" s="345"/>
      <c r="AY15" s="329" t="s">
        <v>228</v>
      </c>
      <c r="AZ15" s="330"/>
      <c r="BA15" s="330"/>
      <c r="BB15" s="330"/>
      <c r="BC15" s="330"/>
      <c r="BD15" s="330"/>
      <c r="BE15" s="330"/>
      <c r="BF15" s="330"/>
      <c r="BG15" s="330"/>
      <c r="BH15" s="330"/>
      <c r="BI15" s="330"/>
      <c r="BJ15" s="330"/>
      <c r="BK15" s="330"/>
      <c r="BL15" s="330"/>
      <c r="BM15" s="331"/>
      <c r="BN15" s="332">
        <v>9680866</v>
      </c>
      <c r="BO15" s="333"/>
      <c r="BP15" s="333"/>
      <c r="BQ15" s="333"/>
      <c r="BR15" s="333"/>
      <c r="BS15" s="333"/>
      <c r="BT15" s="333"/>
      <c r="BU15" s="334"/>
      <c r="BV15" s="332">
        <v>9223431</v>
      </c>
      <c r="BW15" s="333"/>
      <c r="BX15" s="333"/>
      <c r="BY15" s="333"/>
      <c r="BZ15" s="333"/>
      <c r="CA15" s="333"/>
      <c r="CB15" s="333"/>
      <c r="CC15" s="334"/>
      <c r="CD15" s="335" t="s">
        <v>218</v>
      </c>
      <c r="CE15" s="336"/>
      <c r="CF15" s="336"/>
      <c r="CG15" s="336"/>
      <c r="CH15" s="336"/>
      <c r="CI15" s="336"/>
      <c r="CJ15" s="336"/>
      <c r="CK15" s="336"/>
      <c r="CL15" s="336"/>
      <c r="CM15" s="336"/>
      <c r="CN15" s="336"/>
      <c r="CO15" s="336"/>
      <c r="CP15" s="336"/>
      <c r="CQ15" s="336"/>
      <c r="CR15" s="336"/>
      <c r="CS15" s="337"/>
      <c r="CT15" s="31"/>
      <c r="CU15" s="34"/>
      <c r="CV15" s="34"/>
      <c r="CW15" s="34"/>
      <c r="CX15" s="34"/>
      <c r="CY15" s="34"/>
      <c r="CZ15" s="34"/>
      <c r="DA15" s="37"/>
      <c r="DB15" s="31"/>
      <c r="DC15" s="34"/>
      <c r="DD15" s="34"/>
      <c r="DE15" s="34"/>
      <c r="DF15" s="34"/>
      <c r="DG15" s="34"/>
      <c r="DH15" s="34"/>
      <c r="DI15" s="37"/>
    </row>
    <row r="16" spans="1:119" ht="18.75" customHeight="1">
      <c r="A16" s="2"/>
      <c r="B16" s="509"/>
      <c r="C16" s="510"/>
      <c r="D16" s="510"/>
      <c r="E16" s="510"/>
      <c r="F16" s="510"/>
      <c r="G16" s="510"/>
      <c r="H16" s="510"/>
      <c r="I16" s="510"/>
      <c r="J16" s="510"/>
      <c r="K16" s="511"/>
      <c r="L16" s="399" t="s">
        <v>43</v>
      </c>
      <c r="M16" s="412"/>
      <c r="N16" s="412"/>
      <c r="O16" s="412"/>
      <c r="P16" s="412"/>
      <c r="Q16" s="413"/>
      <c r="R16" s="414" t="s">
        <v>229</v>
      </c>
      <c r="S16" s="415"/>
      <c r="T16" s="415"/>
      <c r="U16" s="415"/>
      <c r="V16" s="416"/>
      <c r="W16" s="480"/>
      <c r="X16" s="481"/>
      <c r="Y16" s="481"/>
      <c r="Z16" s="481"/>
      <c r="AA16" s="481"/>
      <c r="AB16" s="471"/>
      <c r="AC16" s="402">
        <v>24.7</v>
      </c>
      <c r="AD16" s="403"/>
      <c r="AE16" s="403"/>
      <c r="AF16" s="403"/>
      <c r="AG16" s="404"/>
      <c r="AH16" s="402">
        <v>26</v>
      </c>
      <c r="AI16" s="403"/>
      <c r="AJ16" s="403"/>
      <c r="AK16" s="403"/>
      <c r="AL16" s="405"/>
      <c r="AM16" s="341"/>
      <c r="AN16" s="342"/>
      <c r="AO16" s="342"/>
      <c r="AP16" s="342"/>
      <c r="AQ16" s="342"/>
      <c r="AR16" s="342"/>
      <c r="AS16" s="342"/>
      <c r="AT16" s="343"/>
      <c r="AU16" s="344"/>
      <c r="AV16" s="345"/>
      <c r="AW16" s="345"/>
      <c r="AX16" s="345"/>
      <c r="AY16" s="346" t="s">
        <v>106</v>
      </c>
      <c r="AZ16" s="347"/>
      <c r="BA16" s="347"/>
      <c r="BB16" s="347"/>
      <c r="BC16" s="347"/>
      <c r="BD16" s="347"/>
      <c r="BE16" s="347"/>
      <c r="BF16" s="347"/>
      <c r="BG16" s="347"/>
      <c r="BH16" s="347"/>
      <c r="BI16" s="347"/>
      <c r="BJ16" s="347"/>
      <c r="BK16" s="347"/>
      <c r="BL16" s="347"/>
      <c r="BM16" s="348"/>
      <c r="BN16" s="349">
        <v>13438565</v>
      </c>
      <c r="BO16" s="350"/>
      <c r="BP16" s="350"/>
      <c r="BQ16" s="350"/>
      <c r="BR16" s="350"/>
      <c r="BS16" s="350"/>
      <c r="BT16" s="350"/>
      <c r="BU16" s="351"/>
      <c r="BV16" s="349">
        <v>12972540</v>
      </c>
      <c r="BW16" s="350"/>
      <c r="BX16" s="350"/>
      <c r="BY16" s="350"/>
      <c r="BZ16" s="350"/>
      <c r="CA16" s="350"/>
      <c r="CB16" s="350"/>
      <c r="CC16" s="351"/>
      <c r="CD16" s="24"/>
      <c r="CE16" s="515"/>
      <c r="CF16" s="515"/>
      <c r="CG16" s="515"/>
      <c r="CH16" s="515"/>
      <c r="CI16" s="515"/>
      <c r="CJ16" s="515"/>
      <c r="CK16" s="515"/>
      <c r="CL16" s="515"/>
      <c r="CM16" s="515"/>
      <c r="CN16" s="515"/>
      <c r="CO16" s="515"/>
      <c r="CP16" s="515"/>
      <c r="CQ16" s="515"/>
      <c r="CR16" s="515"/>
      <c r="CS16" s="516"/>
      <c r="CT16" s="355"/>
      <c r="CU16" s="356"/>
      <c r="CV16" s="356"/>
      <c r="CW16" s="356"/>
      <c r="CX16" s="356"/>
      <c r="CY16" s="356"/>
      <c r="CZ16" s="356"/>
      <c r="DA16" s="357"/>
      <c r="DB16" s="355"/>
      <c r="DC16" s="356"/>
      <c r="DD16" s="356"/>
      <c r="DE16" s="356"/>
      <c r="DF16" s="356"/>
      <c r="DG16" s="356"/>
      <c r="DH16" s="356"/>
      <c r="DI16" s="357"/>
    </row>
    <row r="17" spans="1:113" ht="18.75" customHeight="1">
      <c r="A17" s="2"/>
      <c r="B17" s="512"/>
      <c r="C17" s="513"/>
      <c r="D17" s="513"/>
      <c r="E17" s="513"/>
      <c r="F17" s="513"/>
      <c r="G17" s="513"/>
      <c r="H17" s="513"/>
      <c r="I17" s="513"/>
      <c r="J17" s="513"/>
      <c r="K17" s="514"/>
      <c r="L17" s="17"/>
      <c r="M17" s="417" t="s">
        <v>99</v>
      </c>
      <c r="N17" s="418"/>
      <c r="O17" s="418"/>
      <c r="P17" s="418"/>
      <c r="Q17" s="419"/>
      <c r="R17" s="414" t="s">
        <v>229</v>
      </c>
      <c r="S17" s="415"/>
      <c r="T17" s="415"/>
      <c r="U17" s="415"/>
      <c r="V17" s="416"/>
      <c r="W17" s="494" t="s">
        <v>91</v>
      </c>
      <c r="X17" s="495"/>
      <c r="Y17" s="495"/>
      <c r="Z17" s="495"/>
      <c r="AA17" s="495"/>
      <c r="AB17" s="485"/>
      <c r="AC17" s="371">
        <v>23449</v>
      </c>
      <c r="AD17" s="372"/>
      <c r="AE17" s="372"/>
      <c r="AF17" s="372"/>
      <c r="AG17" s="398"/>
      <c r="AH17" s="371">
        <v>23829</v>
      </c>
      <c r="AI17" s="372"/>
      <c r="AJ17" s="372"/>
      <c r="AK17" s="372"/>
      <c r="AL17" s="373"/>
      <c r="AM17" s="341"/>
      <c r="AN17" s="342"/>
      <c r="AO17" s="342"/>
      <c r="AP17" s="342"/>
      <c r="AQ17" s="342"/>
      <c r="AR17" s="342"/>
      <c r="AS17" s="342"/>
      <c r="AT17" s="343"/>
      <c r="AU17" s="344"/>
      <c r="AV17" s="345"/>
      <c r="AW17" s="345"/>
      <c r="AX17" s="345"/>
      <c r="AY17" s="346" t="s">
        <v>231</v>
      </c>
      <c r="AZ17" s="347"/>
      <c r="BA17" s="347"/>
      <c r="BB17" s="347"/>
      <c r="BC17" s="347"/>
      <c r="BD17" s="347"/>
      <c r="BE17" s="347"/>
      <c r="BF17" s="347"/>
      <c r="BG17" s="347"/>
      <c r="BH17" s="347"/>
      <c r="BI17" s="347"/>
      <c r="BJ17" s="347"/>
      <c r="BK17" s="347"/>
      <c r="BL17" s="347"/>
      <c r="BM17" s="348"/>
      <c r="BN17" s="349">
        <v>12225223</v>
      </c>
      <c r="BO17" s="350"/>
      <c r="BP17" s="350"/>
      <c r="BQ17" s="350"/>
      <c r="BR17" s="350"/>
      <c r="BS17" s="350"/>
      <c r="BT17" s="350"/>
      <c r="BU17" s="351"/>
      <c r="BV17" s="349">
        <v>11741143</v>
      </c>
      <c r="BW17" s="350"/>
      <c r="BX17" s="350"/>
      <c r="BY17" s="350"/>
      <c r="BZ17" s="350"/>
      <c r="CA17" s="350"/>
      <c r="CB17" s="350"/>
      <c r="CC17" s="351"/>
      <c r="CD17" s="24"/>
      <c r="CE17" s="515"/>
      <c r="CF17" s="515"/>
      <c r="CG17" s="515"/>
      <c r="CH17" s="515"/>
      <c r="CI17" s="515"/>
      <c r="CJ17" s="515"/>
      <c r="CK17" s="515"/>
      <c r="CL17" s="515"/>
      <c r="CM17" s="515"/>
      <c r="CN17" s="515"/>
      <c r="CO17" s="515"/>
      <c r="CP17" s="515"/>
      <c r="CQ17" s="515"/>
      <c r="CR17" s="515"/>
      <c r="CS17" s="516"/>
      <c r="CT17" s="355"/>
      <c r="CU17" s="356"/>
      <c r="CV17" s="356"/>
      <c r="CW17" s="356"/>
      <c r="CX17" s="356"/>
      <c r="CY17" s="356"/>
      <c r="CZ17" s="356"/>
      <c r="DA17" s="357"/>
      <c r="DB17" s="355"/>
      <c r="DC17" s="356"/>
      <c r="DD17" s="356"/>
      <c r="DE17" s="356"/>
      <c r="DF17" s="356"/>
      <c r="DG17" s="356"/>
      <c r="DH17" s="356"/>
      <c r="DI17" s="357"/>
    </row>
    <row r="18" spans="1:113" ht="18.75" customHeight="1">
      <c r="A18" s="2"/>
      <c r="B18" s="420" t="s">
        <v>232</v>
      </c>
      <c r="C18" s="421"/>
      <c r="D18" s="421"/>
      <c r="E18" s="422"/>
      <c r="F18" s="422"/>
      <c r="G18" s="422"/>
      <c r="H18" s="422"/>
      <c r="I18" s="422"/>
      <c r="J18" s="422"/>
      <c r="K18" s="422"/>
      <c r="L18" s="423">
        <v>73.47</v>
      </c>
      <c r="M18" s="423"/>
      <c r="N18" s="423"/>
      <c r="O18" s="423"/>
      <c r="P18" s="423"/>
      <c r="Q18" s="423"/>
      <c r="R18" s="424"/>
      <c r="S18" s="424"/>
      <c r="T18" s="424"/>
      <c r="U18" s="424"/>
      <c r="V18" s="425"/>
      <c r="W18" s="496"/>
      <c r="X18" s="497"/>
      <c r="Y18" s="497"/>
      <c r="Z18" s="497"/>
      <c r="AA18" s="497"/>
      <c r="AB18" s="488"/>
      <c r="AC18" s="426">
        <v>73.3</v>
      </c>
      <c r="AD18" s="427"/>
      <c r="AE18" s="427"/>
      <c r="AF18" s="427"/>
      <c r="AG18" s="428"/>
      <c r="AH18" s="426">
        <v>72.2</v>
      </c>
      <c r="AI18" s="427"/>
      <c r="AJ18" s="427"/>
      <c r="AK18" s="427"/>
      <c r="AL18" s="429"/>
      <c r="AM18" s="341"/>
      <c r="AN18" s="342"/>
      <c r="AO18" s="342"/>
      <c r="AP18" s="342"/>
      <c r="AQ18" s="342"/>
      <c r="AR18" s="342"/>
      <c r="AS18" s="342"/>
      <c r="AT18" s="343"/>
      <c r="AU18" s="344"/>
      <c r="AV18" s="345"/>
      <c r="AW18" s="345"/>
      <c r="AX18" s="345"/>
      <c r="AY18" s="346" t="s">
        <v>234</v>
      </c>
      <c r="AZ18" s="347"/>
      <c r="BA18" s="347"/>
      <c r="BB18" s="347"/>
      <c r="BC18" s="347"/>
      <c r="BD18" s="347"/>
      <c r="BE18" s="347"/>
      <c r="BF18" s="347"/>
      <c r="BG18" s="347"/>
      <c r="BH18" s="347"/>
      <c r="BI18" s="347"/>
      <c r="BJ18" s="347"/>
      <c r="BK18" s="347"/>
      <c r="BL18" s="347"/>
      <c r="BM18" s="348"/>
      <c r="BN18" s="349">
        <v>16867817</v>
      </c>
      <c r="BO18" s="350"/>
      <c r="BP18" s="350"/>
      <c r="BQ18" s="350"/>
      <c r="BR18" s="350"/>
      <c r="BS18" s="350"/>
      <c r="BT18" s="350"/>
      <c r="BU18" s="351"/>
      <c r="BV18" s="349">
        <v>16723653</v>
      </c>
      <c r="BW18" s="350"/>
      <c r="BX18" s="350"/>
      <c r="BY18" s="350"/>
      <c r="BZ18" s="350"/>
      <c r="CA18" s="350"/>
      <c r="CB18" s="350"/>
      <c r="CC18" s="351"/>
      <c r="CD18" s="24"/>
      <c r="CE18" s="515"/>
      <c r="CF18" s="515"/>
      <c r="CG18" s="515"/>
      <c r="CH18" s="515"/>
      <c r="CI18" s="515"/>
      <c r="CJ18" s="515"/>
      <c r="CK18" s="515"/>
      <c r="CL18" s="515"/>
      <c r="CM18" s="515"/>
      <c r="CN18" s="515"/>
      <c r="CO18" s="515"/>
      <c r="CP18" s="515"/>
      <c r="CQ18" s="515"/>
      <c r="CR18" s="515"/>
      <c r="CS18" s="516"/>
      <c r="CT18" s="355"/>
      <c r="CU18" s="356"/>
      <c r="CV18" s="356"/>
      <c r="CW18" s="356"/>
      <c r="CX18" s="356"/>
      <c r="CY18" s="356"/>
      <c r="CZ18" s="356"/>
      <c r="DA18" s="357"/>
      <c r="DB18" s="355"/>
      <c r="DC18" s="356"/>
      <c r="DD18" s="356"/>
      <c r="DE18" s="356"/>
      <c r="DF18" s="356"/>
      <c r="DG18" s="356"/>
      <c r="DH18" s="356"/>
      <c r="DI18" s="357"/>
    </row>
    <row r="19" spans="1:113" ht="18.75" customHeight="1">
      <c r="A19" s="2"/>
      <c r="B19" s="420" t="s">
        <v>66</v>
      </c>
      <c r="C19" s="421"/>
      <c r="D19" s="421"/>
      <c r="E19" s="422"/>
      <c r="F19" s="422"/>
      <c r="G19" s="422"/>
      <c r="H19" s="422"/>
      <c r="I19" s="422"/>
      <c r="J19" s="422"/>
      <c r="K19" s="422"/>
      <c r="L19" s="430">
        <v>1079</v>
      </c>
      <c r="M19" s="430"/>
      <c r="N19" s="430"/>
      <c r="O19" s="430"/>
      <c r="P19" s="430"/>
      <c r="Q19" s="430"/>
      <c r="R19" s="431"/>
      <c r="S19" s="431"/>
      <c r="T19" s="431"/>
      <c r="U19" s="431"/>
      <c r="V19" s="432"/>
      <c r="W19" s="326"/>
      <c r="X19" s="327"/>
      <c r="Y19" s="327"/>
      <c r="Z19" s="327"/>
      <c r="AA19" s="327"/>
      <c r="AB19" s="327"/>
      <c r="AC19" s="433"/>
      <c r="AD19" s="433"/>
      <c r="AE19" s="433"/>
      <c r="AF19" s="433"/>
      <c r="AG19" s="433"/>
      <c r="AH19" s="433"/>
      <c r="AI19" s="433"/>
      <c r="AJ19" s="433"/>
      <c r="AK19" s="433"/>
      <c r="AL19" s="434"/>
      <c r="AM19" s="341"/>
      <c r="AN19" s="342"/>
      <c r="AO19" s="342"/>
      <c r="AP19" s="342"/>
      <c r="AQ19" s="342"/>
      <c r="AR19" s="342"/>
      <c r="AS19" s="342"/>
      <c r="AT19" s="343"/>
      <c r="AU19" s="344"/>
      <c r="AV19" s="345"/>
      <c r="AW19" s="345"/>
      <c r="AX19" s="345"/>
      <c r="AY19" s="346" t="s">
        <v>236</v>
      </c>
      <c r="AZ19" s="347"/>
      <c r="BA19" s="347"/>
      <c r="BB19" s="347"/>
      <c r="BC19" s="347"/>
      <c r="BD19" s="347"/>
      <c r="BE19" s="347"/>
      <c r="BF19" s="347"/>
      <c r="BG19" s="347"/>
      <c r="BH19" s="347"/>
      <c r="BI19" s="347"/>
      <c r="BJ19" s="347"/>
      <c r="BK19" s="347"/>
      <c r="BL19" s="347"/>
      <c r="BM19" s="348"/>
      <c r="BN19" s="349">
        <v>20589263</v>
      </c>
      <c r="BO19" s="350"/>
      <c r="BP19" s="350"/>
      <c r="BQ19" s="350"/>
      <c r="BR19" s="350"/>
      <c r="BS19" s="350"/>
      <c r="BT19" s="350"/>
      <c r="BU19" s="351"/>
      <c r="BV19" s="349">
        <v>19353368</v>
      </c>
      <c r="BW19" s="350"/>
      <c r="BX19" s="350"/>
      <c r="BY19" s="350"/>
      <c r="BZ19" s="350"/>
      <c r="CA19" s="350"/>
      <c r="CB19" s="350"/>
      <c r="CC19" s="351"/>
      <c r="CD19" s="24"/>
      <c r="CE19" s="515"/>
      <c r="CF19" s="515"/>
      <c r="CG19" s="515"/>
      <c r="CH19" s="515"/>
      <c r="CI19" s="515"/>
      <c r="CJ19" s="515"/>
      <c r="CK19" s="515"/>
      <c r="CL19" s="515"/>
      <c r="CM19" s="515"/>
      <c r="CN19" s="515"/>
      <c r="CO19" s="515"/>
      <c r="CP19" s="515"/>
      <c r="CQ19" s="515"/>
      <c r="CR19" s="515"/>
      <c r="CS19" s="516"/>
      <c r="CT19" s="355"/>
      <c r="CU19" s="356"/>
      <c r="CV19" s="356"/>
      <c r="CW19" s="356"/>
      <c r="CX19" s="356"/>
      <c r="CY19" s="356"/>
      <c r="CZ19" s="356"/>
      <c r="DA19" s="357"/>
      <c r="DB19" s="355"/>
      <c r="DC19" s="356"/>
      <c r="DD19" s="356"/>
      <c r="DE19" s="356"/>
      <c r="DF19" s="356"/>
      <c r="DG19" s="356"/>
      <c r="DH19" s="356"/>
      <c r="DI19" s="357"/>
    </row>
    <row r="20" spans="1:113" ht="18.75" customHeight="1">
      <c r="A20" s="2"/>
      <c r="B20" s="420" t="s">
        <v>239</v>
      </c>
      <c r="C20" s="421"/>
      <c r="D20" s="421"/>
      <c r="E20" s="422"/>
      <c r="F20" s="422"/>
      <c r="G20" s="422"/>
      <c r="H20" s="422"/>
      <c r="I20" s="422"/>
      <c r="J20" s="422"/>
      <c r="K20" s="422"/>
      <c r="L20" s="430">
        <v>31887</v>
      </c>
      <c r="M20" s="430"/>
      <c r="N20" s="430"/>
      <c r="O20" s="430"/>
      <c r="P20" s="430"/>
      <c r="Q20" s="430"/>
      <c r="R20" s="431"/>
      <c r="S20" s="431"/>
      <c r="T20" s="431"/>
      <c r="U20" s="431"/>
      <c r="V20" s="432"/>
      <c r="W20" s="496"/>
      <c r="X20" s="497"/>
      <c r="Y20" s="497"/>
      <c r="Z20" s="497"/>
      <c r="AA20" s="497"/>
      <c r="AB20" s="497"/>
      <c r="AC20" s="435"/>
      <c r="AD20" s="435"/>
      <c r="AE20" s="435"/>
      <c r="AF20" s="435"/>
      <c r="AG20" s="435"/>
      <c r="AH20" s="435"/>
      <c r="AI20" s="435"/>
      <c r="AJ20" s="435"/>
      <c r="AK20" s="435"/>
      <c r="AL20" s="436"/>
      <c r="AM20" s="437"/>
      <c r="AN20" s="375"/>
      <c r="AO20" s="375"/>
      <c r="AP20" s="375"/>
      <c r="AQ20" s="375"/>
      <c r="AR20" s="375"/>
      <c r="AS20" s="375"/>
      <c r="AT20" s="376"/>
      <c r="AU20" s="438"/>
      <c r="AV20" s="439"/>
      <c r="AW20" s="439"/>
      <c r="AX20" s="440"/>
      <c r="AY20" s="346"/>
      <c r="AZ20" s="347"/>
      <c r="BA20" s="347"/>
      <c r="BB20" s="347"/>
      <c r="BC20" s="347"/>
      <c r="BD20" s="347"/>
      <c r="BE20" s="347"/>
      <c r="BF20" s="347"/>
      <c r="BG20" s="347"/>
      <c r="BH20" s="347"/>
      <c r="BI20" s="347"/>
      <c r="BJ20" s="347"/>
      <c r="BK20" s="347"/>
      <c r="BL20" s="347"/>
      <c r="BM20" s="348"/>
      <c r="BN20" s="349"/>
      <c r="BO20" s="350"/>
      <c r="BP20" s="350"/>
      <c r="BQ20" s="350"/>
      <c r="BR20" s="350"/>
      <c r="BS20" s="350"/>
      <c r="BT20" s="350"/>
      <c r="BU20" s="351"/>
      <c r="BV20" s="349"/>
      <c r="BW20" s="350"/>
      <c r="BX20" s="350"/>
      <c r="BY20" s="350"/>
      <c r="BZ20" s="350"/>
      <c r="CA20" s="350"/>
      <c r="CB20" s="350"/>
      <c r="CC20" s="351"/>
      <c r="CD20" s="24"/>
      <c r="CE20" s="515"/>
      <c r="CF20" s="515"/>
      <c r="CG20" s="515"/>
      <c r="CH20" s="515"/>
      <c r="CI20" s="515"/>
      <c r="CJ20" s="515"/>
      <c r="CK20" s="515"/>
      <c r="CL20" s="515"/>
      <c r="CM20" s="515"/>
      <c r="CN20" s="515"/>
      <c r="CO20" s="515"/>
      <c r="CP20" s="515"/>
      <c r="CQ20" s="515"/>
      <c r="CR20" s="515"/>
      <c r="CS20" s="516"/>
      <c r="CT20" s="355"/>
      <c r="CU20" s="356"/>
      <c r="CV20" s="356"/>
      <c r="CW20" s="356"/>
      <c r="CX20" s="356"/>
      <c r="CY20" s="356"/>
      <c r="CZ20" s="356"/>
      <c r="DA20" s="357"/>
      <c r="DB20" s="355"/>
      <c r="DC20" s="356"/>
      <c r="DD20" s="356"/>
      <c r="DE20" s="356"/>
      <c r="DF20" s="356"/>
      <c r="DG20" s="356"/>
      <c r="DH20" s="356"/>
      <c r="DI20" s="357"/>
    </row>
    <row r="21" spans="1:113" ht="18.75" customHeight="1">
      <c r="A21" s="2"/>
      <c r="B21" s="441" t="s">
        <v>241</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6"/>
      <c r="AZ21" s="347"/>
      <c r="BA21" s="347"/>
      <c r="BB21" s="347"/>
      <c r="BC21" s="347"/>
      <c r="BD21" s="347"/>
      <c r="BE21" s="347"/>
      <c r="BF21" s="347"/>
      <c r="BG21" s="347"/>
      <c r="BH21" s="347"/>
      <c r="BI21" s="347"/>
      <c r="BJ21" s="347"/>
      <c r="BK21" s="347"/>
      <c r="BL21" s="347"/>
      <c r="BM21" s="348"/>
      <c r="BN21" s="349"/>
      <c r="BO21" s="350"/>
      <c r="BP21" s="350"/>
      <c r="BQ21" s="350"/>
      <c r="BR21" s="350"/>
      <c r="BS21" s="350"/>
      <c r="BT21" s="350"/>
      <c r="BU21" s="351"/>
      <c r="BV21" s="349"/>
      <c r="BW21" s="350"/>
      <c r="BX21" s="350"/>
      <c r="BY21" s="350"/>
      <c r="BZ21" s="350"/>
      <c r="CA21" s="350"/>
      <c r="CB21" s="350"/>
      <c r="CC21" s="351"/>
      <c r="CD21" s="24"/>
      <c r="CE21" s="515"/>
      <c r="CF21" s="515"/>
      <c r="CG21" s="515"/>
      <c r="CH21" s="515"/>
      <c r="CI21" s="515"/>
      <c r="CJ21" s="515"/>
      <c r="CK21" s="515"/>
      <c r="CL21" s="515"/>
      <c r="CM21" s="515"/>
      <c r="CN21" s="515"/>
      <c r="CO21" s="515"/>
      <c r="CP21" s="515"/>
      <c r="CQ21" s="515"/>
      <c r="CR21" s="515"/>
      <c r="CS21" s="516"/>
      <c r="CT21" s="355"/>
      <c r="CU21" s="356"/>
      <c r="CV21" s="356"/>
      <c r="CW21" s="356"/>
      <c r="CX21" s="356"/>
      <c r="CY21" s="356"/>
      <c r="CZ21" s="356"/>
      <c r="DA21" s="357"/>
      <c r="DB21" s="355"/>
      <c r="DC21" s="356"/>
      <c r="DD21" s="356"/>
      <c r="DE21" s="356"/>
      <c r="DF21" s="356"/>
      <c r="DG21" s="356"/>
      <c r="DH21" s="356"/>
      <c r="DI21" s="357"/>
    </row>
    <row r="22" spans="1:113" ht="18.75" customHeight="1">
      <c r="A22" s="2"/>
      <c r="B22" s="540" t="s">
        <v>243</v>
      </c>
      <c r="C22" s="541"/>
      <c r="D22" s="542"/>
      <c r="E22" s="490" t="s">
        <v>5</v>
      </c>
      <c r="F22" s="495"/>
      <c r="G22" s="495"/>
      <c r="H22" s="495"/>
      <c r="I22" s="495"/>
      <c r="J22" s="495"/>
      <c r="K22" s="485"/>
      <c r="L22" s="490" t="s">
        <v>245</v>
      </c>
      <c r="M22" s="495"/>
      <c r="N22" s="495"/>
      <c r="O22" s="495"/>
      <c r="P22" s="485"/>
      <c r="Q22" s="517" t="s">
        <v>246</v>
      </c>
      <c r="R22" s="518"/>
      <c r="S22" s="518"/>
      <c r="T22" s="518"/>
      <c r="U22" s="518"/>
      <c r="V22" s="519"/>
      <c r="W22" s="549" t="s">
        <v>248</v>
      </c>
      <c r="X22" s="541"/>
      <c r="Y22" s="542"/>
      <c r="Z22" s="490" t="s">
        <v>5</v>
      </c>
      <c r="AA22" s="495"/>
      <c r="AB22" s="495"/>
      <c r="AC22" s="495"/>
      <c r="AD22" s="495"/>
      <c r="AE22" s="495"/>
      <c r="AF22" s="495"/>
      <c r="AG22" s="485"/>
      <c r="AH22" s="523" t="s">
        <v>186</v>
      </c>
      <c r="AI22" s="495"/>
      <c r="AJ22" s="495"/>
      <c r="AK22" s="495"/>
      <c r="AL22" s="485"/>
      <c r="AM22" s="523" t="s">
        <v>249</v>
      </c>
      <c r="AN22" s="524"/>
      <c r="AO22" s="524"/>
      <c r="AP22" s="524"/>
      <c r="AQ22" s="524"/>
      <c r="AR22" s="525"/>
      <c r="AS22" s="517" t="s">
        <v>246</v>
      </c>
      <c r="AT22" s="518"/>
      <c r="AU22" s="518"/>
      <c r="AV22" s="518"/>
      <c r="AW22" s="518"/>
      <c r="AX22" s="529"/>
      <c r="AY22" s="444"/>
      <c r="AZ22" s="445"/>
      <c r="BA22" s="445"/>
      <c r="BB22" s="445"/>
      <c r="BC22" s="445"/>
      <c r="BD22" s="445"/>
      <c r="BE22" s="445"/>
      <c r="BF22" s="445"/>
      <c r="BG22" s="445"/>
      <c r="BH22" s="445"/>
      <c r="BI22" s="445"/>
      <c r="BJ22" s="445"/>
      <c r="BK22" s="445"/>
      <c r="BL22" s="445"/>
      <c r="BM22" s="446"/>
      <c r="BN22" s="447"/>
      <c r="BO22" s="448"/>
      <c r="BP22" s="448"/>
      <c r="BQ22" s="448"/>
      <c r="BR22" s="448"/>
      <c r="BS22" s="448"/>
      <c r="BT22" s="448"/>
      <c r="BU22" s="449"/>
      <c r="BV22" s="447"/>
      <c r="BW22" s="448"/>
      <c r="BX22" s="448"/>
      <c r="BY22" s="448"/>
      <c r="BZ22" s="448"/>
      <c r="CA22" s="448"/>
      <c r="CB22" s="448"/>
      <c r="CC22" s="449"/>
      <c r="CD22" s="24"/>
      <c r="CE22" s="515"/>
      <c r="CF22" s="515"/>
      <c r="CG22" s="515"/>
      <c r="CH22" s="515"/>
      <c r="CI22" s="515"/>
      <c r="CJ22" s="515"/>
      <c r="CK22" s="515"/>
      <c r="CL22" s="515"/>
      <c r="CM22" s="515"/>
      <c r="CN22" s="515"/>
      <c r="CO22" s="515"/>
      <c r="CP22" s="515"/>
      <c r="CQ22" s="515"/>
      <c r="CR22" s="515"/>
      <c r="CS22" s="516"/>
      <c r="CT22" s="355"/>
      <c r="CU22" s="356"/>
      <c r="CV22" s="356"/>
      <c r="CW22" s="356"/>
      <c r="CX22" s="356"/>
      <c r="CY22" s="356"/>
      <c r="CZ22" s="356"/>
      <c r="DA22" s="357"/>
      <c r="DB22" s="355"/>
      <c r="DC22" s="356"/>
      <c r="DD22" s="356"/>
      <c r="DE22" s="356"/>
      <c r="DF22" s="356"/>
      <c r="DG22" s="356"/>
      <c r="DH22" s="356"/>
      <c r="DI22" s="357"/>
    </row>
    <row r="23" spans="1:113" ht="18.75" customHeight="1">
      <c r="A23" s="2"/>
      <c r="B23" s="543"/>
      <c r="C23" s="544"/>
      <c r="D23" s="545"/>
      <c r="E23" s="477"/>
      <c r="F23" s="481"/>
      <c r="G23" s="481"/>
      <c r="H23" s="481"/>
      <c r="I23" s="481"/>
      <c r="J23" s="481"/>
      <c r="K23" s="471"/>
      <c r="L23" s="477"/>
      <c r="M23" s="481"/>
      <c r="N23" s="481"/>
      <c r="O23" s="481"/>
      <c r="P23" s="471"/>
      <c r="Q23" s="520"/>
      <c r="R23" s="521"/>
      <c r="S23" s="521"/>
      <c r="T23" s="521"/>
      <c r="U23" s="521"/>
      <c r="V23" s="522"/>
      <c r="W23" s="550"/>
      <c r="X23" s="544"/>
      <c r="Y23" s="545"/>
      <c r="Z23" s="477"/>
      <c r="AA23" s="481"/>
      <c r="AB23" s="481"/>
      <c r="AC23" s="481"/>
      <c r="AD23" s="481"/>
      <c r="AE23" s="481"/>
      <c r="AF23" s="481"/>
      <c r="AG23" s="471"/>
      <c r="AH23" s="477"/>
      <c r="AI23" s="481"/>
      <c r="AJ23" s="481"/>
      <c r="AK23" s="481"/>
      <c r="AL23" s="471"/>
      <c r="AM23" s="526"/>
      <c r="AN23" s="527"/>
      <c r="AO23" s="527"/>
      <c r="AP23" s="527"/>
      <c r="AQ23" s="527"/>
      <c r="AR23" s="528"/>
      <c r="AS23" s="520"/>
      <c r="AT23" s="521"/>
      <c r="AU23" s="521"/>
      <c r="AV23" s="521"/>
      <c r="AW23" s="521"/>
      <c r="AX23" s="530"/>
      <c r="AY23" s="329" t="s">
        <v>250</v>
      </c>
      <c r="AZ23" s="330"/>
      <c r="BA23" s="330"/>
      <c r="BB23" s="330"/>
      <c r="BC23" s="330"/>
      <c r="BD23" s="330"/>
      <c r="BE23" s="330"/>
      <c r="BF23" s="330"/>
      <c r="BG23" s="330"/>
      <c r="BH23" s="330"/>
      <c r="BI23" s="330"/>
      <c r="BJ23" s="330"/>
      <c r="BK23" s="330"/>
      <c r="BL23" s="330"/>
      <c r="BM23" s="331"/>
      <c r="BN23" s="349">
        <v>25380813</v>
      </c>
      <c r="BO23" s="350"/>
      <c r="BP23" s="350"/>
      <c r="BQ23" s="350"/>
      <c r="BR23" s="350"/>
      <c r="BS23" s="350"/>
      <c r="BT23" s="350"/>
      <c r="BU23" s="351"/>
      <c r="BV23" s="349">
        <v>24876294</v>
      </c>
      <c r="BW23" s="350"/>
      <c r="BX23" s="350"/>
      <c r="BY23" s="350"/>
      <c r="BZ23" s="350"/>
      <c r="CA23" s="350"/>
      <c r="CB23" s="350"/>
      <c r="CC23" s="351"/>
      <c r="CD23" s="24"/>
      <c r="CE23" s="515"/>
      <c r="CF23" s="515"/>
      <c r="CG23" s="515"/>
      <c r="CH23" s="515"/>
      <c r="CI23" s="515"/>
      <c r="CJ23" s="515"/>
      <c r="CK23" s="515"/>
      <c r="CL23" s="515"/>
      <c r="CM23" s="515"/>
      <c r="CN23" s="515"/>
      <c r="CO23" s="515"/>
      <c r="CP23" s="515"/>
      <c r="CQ23" s="515"/>
      <c r="CR23" s="515"/>
      <c r="CS23" s="516"/>
      <c r="CT23" s="355"/>
      <c r="CU23" s="356"/>
      <c r="CV23" s="356"/>
      <c r="CW23" s="356"/>
      <c r="CX23" s="356"/>
      <c r="CY23" s="356"/>
      <c r="CZ23" s="356"/>
      <c r="DA23" s="357"/>
      <c r="DB23" s="355"/>
      <c r="DC23" s="356"/>
      <c r="DD23" s="356"/>
      <c r="DE23" s="356"/>
      <c r="DF23" s="356"/>
      <c r="DG23" s="356"/>
      <c r="DH23" s="356"/>
      <c r="DI23" s="357"/>
    </row>
    <row r="24" spans="1:113" ht="18.75" customHeight="1">
      <c r="A24" s="2"/>
      <c r="B24" s="543"/>
      <c r="C24" s="544"/>
      <c r="D24" s="545"/>
      <c r="E24" s="370" t="s">
        <v>253</v>
      </c>
      <c r="F24" s="342"/>
      <c r="G24" s="342"/>
      <c r="H24" s="342"/>
      <c r="I24" s="342"/>
      <c r="J24" s="342"/>
      <c r="K24" s="343"/>
      <c r="L24" s="371">
        <v>1</v>
      </c>
      <c r="M24" s="372"/>
      <c r="N24" s="372"/>
      <c r="O24" s="372"/>
      <c r="P24" s="398"/>
      <c r="Q24" s="371">
        <v>8600</v>
      </c>
      <c r="R24" s="372"/>
      <c r="S24" s="372"/>
      <c r="T24" s="372"/>
      <c r="U24" s="372"/>
      <c r="V24" s="398"/>
      <c r="W24" s="550"/>
      <c r="X24" s="544"/>
      <c r="Y24" s="545"/>
      <c r="Z24" s="370" t="s">
        <v>255</v>
      </c>
      <c r="AA24" s="342"/>
      <c r="AB24" s="342"/>
      <c r="AC24" s="342"/>
      <c r="AD24" s="342"/>
      <c r="AE24" s="342"/>
      <c r="AF24" s="342"/>
      <c r="AG24" s="343"/>
      <c r="AH24" s="371">
        <v>427</v>
      </c>
      <c r="AI24" s="372"/>
      <c r="AJ24" s="372"/>
      <c r="AK24" s="372"/>
      <c r="AL24" s="398"/>
      <c r="AM24" s="371">
        <v>1323700</v>
      </c>
      <c r="AN24" s="372"/>
      <c r="AO24" s="372"/>
      <c r="AP24" s="372"/>
      <c r="AQ24" s="372"/>
      <c r="AR24" s="398"/>
      <c r="AS24" s="371">
        <v>3100</v>
      </c>
      <c r="AT24" s="372"/>
      <c r="AU24" s="372"/>
      <c r="AV24" s="372"/>
      <c r="AW24" s="372"/>
      <c r="AX24" s="373"/>
      <c r="AY24" s="444" t="s">
        <v>256</v>
      </c>
      <c r="AZ24" s="445"/>
      <c r="BA24" s="445"/>
      <c r="BB24" s="445"/>
      <c r="BC24" s="445"/>
      <c r="BD24" s="445"/>
      <c r="BE24" s="445"/>
      <c r="BF24" s="445"/>
      <c r="BG24" s="445"/>
      <c r="BH24" s="445"/>
      <c r="BI24" s="445"/>
      <c r="BJ24" s="445"/>
      <c r="BK24" s="445"/>
      <c r="BL24" s="445"/>
      <c r="BM24" s="446"/>
      <c r="BN24" s="349">
        <v>18110848</v>
      </c>
      <c r="BO24" s="350"/>
      <c r="BP24" s="350"/>
      <c r="BQ24" s="350"/>
      <c r="BR24" s="350"/>
      <c r="BS24" s="350"/>
      <c r="BT24" s="350"/>
      <c r="BU24" s="351"/>
      <c r="BV24" s="349">
        <v>17395087</v>
      </c>
      <c r="BW24" s="350"/>
      <c r="BX24" s="350"/>
      <c r="BY24" s="350"/>
      <c r="BZ24" s="350"/>
      <c r="CA24" s="350"/>
      <c r="CB24" s="350"/>
      <c r="CC24" s="351"/>
      <c r="CD24" s="24"/>
      <c r="CE24" s="515"/>
      <c r="CF24" s="515"/>
      <c r="CG24" s="515"/>
      <c r="CH24" s="515"/>
      <c r="CI24" s="515"/>
      <c r="CJ24" s="515"/>
      <c r="CK24" s="515"/>
      <c r="CL24" s="515"/>
      <c r="CM24" s="515"/>
      <c r="CN24" s="515"/>
      <c r="CO24" s="515"/>
      <c r="CP24" s="515"/>
      <c r="CQ24" s="515"/>
      <c r="CR24" s="515"/>
      <c r="CS24" s="516"/>
      <c r="CT24" s="355"/>
      <c r="CU24" s="356"/>
      <c r="CV24" s="356"/>
      <c r="CW24" s="356"/>
      <c r="CX24" s="356"/>
      <c r="CY24" s="356"/>
      <c r="CZ24" s="356"/>
      <c r="DA24" s="357"/>
      <c r="DB24" s="355"/>
      <c r="DC24" s="356"/>
      <c r="DD24" s="356"/>
      <c r="DE24" s="356"/>
      <c r="DF24" s="356"/>
      <c r="DG24" s="356"/>
      <c r="DH24" s="356"/>
      <c r="DI24" s="357"/>
    </row>
    <row r="25" spans="1:113" ht="18.75" customHeight="1">
      <c r="A25" s="2"/>
      <c r="B25" s="543"/>
      <c r="C25" s="544"/>
      <c r="D25" s="545"/>
      <c r="E25" s="370" t="s">
        <v>257</v>
      </c>
      <c r="F25" s="342"/>
      <c r="G25" s="342"/>
      <c r="H25" s="342"/>
      <c r="I25" s="342"/>
      <c r="J25" s="342"/>
      <c r="K25" s="343"/>
      <c r="L25" s="371">
        <v>1</v>
      </c>
      <c r="M25" s="372"/>
      <c r="N25" s="372"/>
      <c r="O25" s="372"/>
      <c r="P25" s="398"/>
      <c r="Q25" s="371">
        <v>7400</v>
      </c>
      <c r="R25" s="372"/>
      <c r="S25" s="372"/>
      <c r="T25" s="372"/>
      <c r="U25" s="372"/>
      <c r="V25" s="398"/>
      <c r="W25" s="550"/>
      <c r="X25" s="544"/>
      <c r="Y25" s="545"/>
      <c r="Z25" s="370" t="s">
        <v>259</v>
      </c>
      <c r="AA25" s="342"/>
      <c r="AB25" s="342"/>
      <c r="AC25" s="342"/>
      <c r="AD25" s="342"/>
      <c r="AE25" s="342"/>
      <c r="AF25" s="342"/>
      <c r="AG25" s="343"/>
      <c r="AH25" s="371" t="s">
        <v>203</v>
      </c>
      <c r="AI25" s="372"/>
      <c r="AJ25" s="372"/>
      <c r="AK25" s="372"/>
      <c r="AL25" s="398"/>
      <c r="AM25" s="371" t="s">
        <v>203</v>
      </c>
      <c r="AN25" s="372"/>
      <c r="AO25" s="372"/>
      <c r="AP25" s="372"/>
      <c r="AQ25" s="372"/>
      <c r="AR25" s="398"/>
      <c r="AS25" s="371" t="s">
        <v>203</v>
      </c>
      <c r="AT25" s="372"/>
      <c r="AU25" s="372"/>
      <c r="AV25" s="372"/>
      <c r="AW25" s="372"/>
      <c r="AX25" s="373"/>
      <c r="AY25" s="329" t="s">
        <v>35</v>
      </c>
      <c r="AZ25" s="330"/>
      <c r="BA25" s="330"/>
      <c r="BB25" s="330"/>
      <c r="BC25" s="330"/>
      <c r="BD25" s="330"/>
      <c r="BE25" s="330"/>
      <c r="BF25" s="330"/>
      <c r="BG25" s="330"/>
      <c r="BH25" s="330"/>
      <c r="BI25" s="330"/>
      <c r="BJ25" s="330"/>
      <c r="BK25" s="330"/>
      <c r="BL25" s="330"/>
      <c r="BM25" s="331"/>
      <c r="BN25" s="332">
        <v>3837469</v>
      </c>
      <c r="BO25" s="333"/>
      <c r="BP25" s="333"/>
      <c r="BQ25" s="333"/>
      <c r="BR25" s="333"/>
      <c r="BS25" s="333"/>
      <c r="BT25" s="333"/>
      <c r="BU25" s="334"/>
      <c r="BV25" s="332">
        <v>2775643</v>
      </c>
      <c r="BW25" s="333"/>
      <c r="BX25" s="333"/>
      <c r="BY25" s="333"/>
      <c r="BZ25" s="333"/>
      <c r="CA25" s="333"/>
      <c r="CB25" s="333"/>
      <c r="CC25" s="334"/>
      <c r="CD25" s="24"/>
      <c r="CE25" s="515"/>
      <c r="CF25" s="515"/>
      <c r="CG25" s="515"/>
      <c r="CH25" s="515"/>
      <c r="CI25" s="515"/>
      <c r="CJ25" s="515"/>
      <c r="CK25" s="515"/>
      <c r="CL25" s="515"/>
      <c r="CM25" s="515"/>
      <c r="CN25" s="515"/>
      <c r="CO25" s="515"/>
      <c r="CP25" s="515"/>
      <c r="CQ25" s="515"/>
      <c r="CR25" s="515"/>
      <c r="CS25" s="516"/>
      <c r="CT25" s="355"/>
      <c r="CU25" s="356"/>
      <c r="CV25" s="356"/>
      <c r="CW25" s="356"/>
      <c r="CX25" s="356"/>
      <c r="CY25" s="356"/>
      <c r="CZ25" s="356"/>
      <c r="DA25" s="357"/>
      <c r="DB25" s="355"/>
      <c r="DC25" s="356"/>
      <c r="DD25" s="356"/>
      <c r="DE25" s="356"/>
      <c r="DF25" s="356"/>
      <c r="DG25" s="356"/>
      <c r="DH25" s="356"/>
      <c r="DI25" s="357"/>
    </row>
    <row r="26" spans="1:113" ht="18.75" customHeight="1">
      <c r="A26" s="2"/>
      <c r="B26" s="543"/>
      <c r="C26" s="544"/>
      <c r="D26" s="545"/>
      <c r="E26" s="370" t="s">
        <v>260</v>
      </c>
      <c r="F26" s="342"/>
      <c r="G26" s="342"/>
      <c r="H26" s="342"/>
      <c r="I26" s="342"/>
      <c r="J26" s="342"/>
      <c r="K26" s="343"/>
      <c r="L26" s="371">
        <v>1</v>
      </c>
      <c r="M26" s="372"/>
      <c r="N26" s="372"/>
      <c r="O26" s="372"/>
      <c r="P26" s="398"/>
      <c r="Q26" s="371">
        <v>6950</v>
      </c>
      <c r="R26" s="372"/>
      <c r="S26" s="372"/>
      <c r="T26" s="372"/>
      <c r="U26" s="372"/>
      <c r="V26" s="398"/>
      <c r="W26" s="550"/>
      <c r="X26" s="544"/>
      <c r="Y26" s="545"/>
      <c r="Z26" s="370" t="s">
        <v>261</v>
      </c>
      <c r="AA26" s="450"/>
      <c r="AB26" s="450"/>
      <c r="AC26" s="450"/>
      <c r="AD26" s="450"/>
      <c r="AE26" s="450"/>
      <c r="AF26" s="450"/>
      <c r="AG26" s="451"/>
      <c r="AH26" s="371">
        <v>9</v>
      </c>
      <c r="AI26" s="372"/>
      <c r="AJ26" s="372"/>
      <c r="AK26" s="372"/>
      <c r="AL26" s="398"/>
      <c r="AM26" s="371">
        <v>26739</v>
      </c>
      <c r="AN26" s="372"/>
      <c r="AO26" s="372"/>
      <c r="AP26" s="372"/>
      <c r="AQ26" s="372"/>
      <c r="AR26" s="398"/>
      <c r="AS26" s="371">
        <v>2971</v>
      </c>
      <c r="AT26" s="372"/>
      <c r="AU26" s="372"/>
      <c r="AV26" s="372"/>
      <c r="AW26" s="372"/>
      <c r="AX26" s="373"/>
      <c r="AY26" s="352" t="s">
        <v>262</v>
      </c>
      <c r="AZ26" s="353"/>
      <c r="BA26" s="353"/>
      <c r="BB26" s="353"/>
      <c r="BC26" s="353"/>
      <c r="BD26" s="353"/>
      <c r="BE26" s="353"/>
      <c r="BF26" s="353"/>
      <c r="BG26" s="353"/>
      <c r="BH26" s="353"/>
      <c r="BI26" s="353"/>
      <c r="BJ26" s="353"/>
      <c r="BK26" s="353"/>
      <c r="BL26" s="353"/>
      <c r="BM26" s="354"/>
      <c r="BN26" s="349">
        <v>20000</v>
      </c>
      <c r="BO26" s="350"/>
      <c r="BP26" s="350"/>
      <c r="BQ26" s="350"/>
      <c r="BR26" s="350"/>
      <c r="BS26" s="350"/>
      <c r="BT26" s="350"/>
      <c r="BU26" s="351"/>
      <c r="BV26" s="349">
        <v>20000</v>
      </c>
      <c r="BW26" s="350"/>
      <c r="BX26" s="350"/>
      <c r="BY26" s="350"/>
      <c r="BZ26" s="350"/>
      <c r="CA26" s="350"/>
      <c r="CB26" s="350"/>
      <c r="CC26" s="351"/>
      <c r="CD26" s="24"/>
      <c r="CE26" s="515"/>
      <c r="CF26" s="515"/>
      <c r="CG26" s="515"/>
      <c r="CH26" s="515"/>
      <c r="CI26" s="515"/>
      <c r="CJ26" s="515"/>
      <c r="CK26" s="515"/>
      <c r="CL26" s="515"/>
      <c r="CM26" s="515"/>
      <c r="CN26" s="515"/>
      <c r="CO26" s="515"/>
      <c r="CP26" s="515"/>
      <c r="CQ26" s="515"/>
      <c r="CR26" s="515"/>
      <c r="CS26" s="516"/>
      <c r="CT26" s="355"/>
      <c r="CU26" s="356"/>
      <c r="CV26" s="356"/>
      <c r="CW26" s="356"/>
      <c r="CX26" s="356"/>
      <c r="CY26" s="356"/>
      <c r="CZ26" s="356"/>
      <c r="DA26" s="357"/>
      <c r="DB26" s="355"/>
      <c r="DC26" s="356"/>
      <c r="DD26" s="356"/>
      <c r="DE26" s="356"/>
      <c r="DF26" s="356"/>
      <c r="DG26" s="356"/>
      <c r="DH26" s="356"/>
      <c r="DI26" s="357"/>
    </row>
    <row r="27" spans="1:113" ht="18.75" customHeight="1">
      <c r="A27" s="2"/>
      <c r="B27" s="543"/>
      <c r="C27" s="544"/>
      <c r="D27" s="545"/>
      <c r="E27" s="370" t="s">
        <v>263</v>
      </c>
      <c r="F27" s="342"/>
      <c r="G27" s="342"/>
      <c r="H27" s="342"/>
      <c r="I27" s="342"/>
      <c r="J27" s="342"/>
      <c r="K27" s="343"/>
      <c r="L27" s="371">
        <v>1</v>
      </c>
      <c r="M27" s="372"/>
      <c r="N27" s="372"/>
      <c r="O27" s="372"/>
      <c r="P27" s="398"/>
      <c r="Q27" s="371">
        <v>5100</v>
      </c>
      <c r="R27" s="372"/>
      <c r="S27" s="372"/>
      <c r="T27" s="372"/>
      <c r="U27" s="372"/>
      <c r="V27" s="398"/>
      <c r="W27" s="550"/>
      <c r="X27" s="544"/>
      <c r="Y27" s="545"/>
      <c r="Z27" s="370" t="s">
        <v>264</v>
      </c>
      <c r="AA27" s="342"/>
      <c r="AB27" s="342"/>
      <c r="AC27" s="342"/>
      <c r="AD27" s="342"/>
      <c r="AE27" s="342"/>
      <c r="AF27" s="342"/>
      <c r="AG27" s="343"/>
      <c r="AH27" s="371">
        <v>2</v>
      </c>
      <c r="AI27" s="372"/>
      <c r="AJ27" s="372"/>
      <c r="AK27" s="372"/>
      <c r="AL27" s="398"/>
      <c r="AM27" s="371" t="s">
        <v>267</v>
      </c>
      <c r="AN27" s="372"/>
      <c r="AO27" s="372"/>
      <c r="AP27" s="372"/>
      <c r="AQ27" s="372"/>
      <c r="AR27" s="398"/>
      <c r="AS27" s="371" t="s">
        <v>267</v>
      </c>
      <c r="AT27" s="372"/>
      <c r="AU27" s="372"/>
      <c r="AV27" s="372"/>
      <c r="AW27" s="372"/>
      <c r="AX27" s="373"/>
      <c r="AY27" s="406" t="s">
        <v>270</v>
      </c>
      <c r="AZ27" s="407"/>
      <c r="BA27" s="407"/>
      <c r="BB27" s="407"/>
      <c r="BC27" s="407"/>
      <c r="BD27" s="407"/>
      <c r="BE27" s="407"/>
      <c r="BF27" s="407"/>
      <c r="BG27" s="407"/>
      <c r="BH27" s="407"/>
      <c r="BI27" s="407"/>
      <c r="BJ27" s="407"/>
      <c r="BK27" s="407"/>
      <c r="BL27" s="407"/>
      <c r="BM27" s="408"/>
      <c r="BN27" s="447" t="s">
        <v>203</v>
      </c>
      <c r="BO27" s="448"/>
      <c r="BP27" s="448"/>
      <c r="BQ27" s="448"/>
      <c r="BR27" s="448"/>
      <c r="BS27" s="448"/>
      <c r="BT27" s="448"/>
      <c r="BU27" s="449"/>
      <c r="BV27" s="447" t="s">
        <v>203</v>
      </c>
      <c r="BW27" s="448"/>
      <c r="BX27" s="448"/>
      <c r="BY27" s="448"/>
      <c r="BZ27" s="448"/>
      <c r="CA27" s="448"/>
      <c r="CB27" s="448"/>
      <c r="CC27" s="449"/>
      <c r="CD27" s="19"/>
      <c r="CE27" s="515"/>
      <c r="CF27" s="515"/>
      <c r="CG27" s="515"/>
      <c r="CH27" s="515"/>
      <c r="CI27" s="515"/>
      <c r="CJ27" s="515"/>
      <c r="CK27" s="515"/>
      <c r="CL27" s="515"/>
      <c r="CM27" s="515"/>
      <c r="CN27" s="515"/>
      <c r="CO27" s="515"/>
      <c r="CP27" s="515"/>
      <c r="CQ27" s="515"/>
      <c r="CR27" s="515"/>
      <c r="CS27" s="516"/>
      <c r="CT27" s="355"/>
      <c r="CU27" s="356"/>
      <c r="CV27" s="356"/>
      <c r="CW27" s="356"/>
      <c r="CX27" s="356"/>
      <c r="CY27" s="356"/>
      <c r="CZ27" s="356"/>
      <c r="DA27" s="357"/>
      <c r="DB27" s="355"/>
      <c r="DC27" s="356"/>
      <c r="DD27" s="356"/>
      <c r="DE27" s="356"/>
      <c r="DF27" s="356"/>
      <c r="DG27" s="356"/>
      <c r="DH27" s="356"/>
      <c r="DI27" s="357"/>
    </row>
    <row r="28" spans="1:113" ht="18.75" customHeight="1">
      <c r="A28" s="2"/>
      <c r="B28" s="543"/>
      <c r="C28" s="544"/>
      <c r="D28" s="545"/>
      <c r="E28" s="370" t="s">
        <v>271</v>
      </c>
      <c r="F28" s="342"/>
      <c r="G28" s="342"/>
      <c r="H28" s="342"/>
      <c r="I28" s="342"/>
      <c r="J28" s="342"/>
      <c r="K28" s="343"/>
      <c r="L28" s="371">
        <v>1</v>
      </c>
      <c r="M28" s="372"/>
      <c r="N28" s="372"/>
      <c r="O28" s="372"/>
      <c r="P28" s="398"/>
      <c r="Q28" s="371">
        <v>4560</v>
      </c>
      <c r="R28" s="372"/>
      <c r="S28" s="372"/>
      <c r="T28" s="372"/>
      <c r="U28" s="372"/>
      <c r="V28" s="398"/>
      <c r="W28" s="550"/>
      <c r="X28" s="544"/>
      <c r="Y28" s="545"/>
      <c r="Z28" s="370" t="s">
        <v>33</v>
      </c>
      <c r="AA28" s="342"/>
      <c r="AB28" s="342"/>
      <c r="AC28" s="342"/>
      <c r="AD28" s="342"/>
      <c r="AE28" s="342"/>
      <c r="AF28" s="342"/>
      <c r="AG28" s="343"/>
      <c r="AH28" s="371" t="s">
        <v>203</v>
      </c>
      <c r="AI28" s="372"/>
      <c r="AJ28" s="372"/>
      <c r="AK28" s="372"/>
      <c r="AL28" s="398"/>
      <c r="AM28" s="371" t="s">
        <v>203</v>
      </c>
      <c r="AN28" s="372"/>
      <c r="AO28" s="372"/>
      <c r="AP28" s="372"/>
      <c r="AQ28" s="372"/>
      <c r="AR28" s="398"/>
      <c r="AS28" s="371" t="s">
        <v>203</v>
      </c>
      <c r="AT28" s="372"/>
      <c r="AU28" s="372"/>
      <c r="AV28" s="372"/>
      <c r="AW28" s="372"/>
      <c r="AX28" s="373"/>
      <c r="AY28" s="531" t="s">
        <v>272</v>
      </c>
      <c r="AZ28" s="532"/>
      <c r="BA28" s="532"/>
      <c r="BB28" s="533"/>
      <c r="BC28" s="329" t="s">
        <v>98</v>
      </c>
      <c r="BD28" s="330"/>
      <c r="BE28" s="330"/>
      <c r="BF28" s="330"/>
      <c r="BG28" s="330"/>
      <c r="BH28" s="330"/>
      <c r="BI28" s="330"/>
      <c r="BJ28" s="330"/>
      <c r="BK28" s="330"/>
      <c r="BL28" s="330"/>
      <c r="BM28" s="331"/>
      <c r="BN28" s="332">
        <v>1645062</v>
      </c>
      <c r="BO28" s="333"/>
      <c r="BP28" s="333"/>
      <c r="BQ28" s="333"/>
      <c r="BR28" s="333"/>
      <c r="BS28" s="333"/>
      <c r="BT28" s="333"/>
      <c r="BU28" s="334"/>
      <c r="BV28" s="332">
        <v>1345062</v>
      </c>
      <c r="BW28" s="333"/>
      <c r="BX28" s="333"/>
      <c r="BY28" s="333"/>
      <c r="BZ28" s="333"/>
      <c r="CA28" s="333"/>
      <c r="CB28" s="333"/>
      <c r="CC28" s="334"/>
      <c r="CD28" s="24"/>
      <c r="CE28" s="515"/>
      <c r="CF28" s="515"/>
      <c r="CG28" s="515"/>
      <c r="CH28" s="515"/>
      <c r="CI28" s="515"/>
      <c r="CJ28" s="515"/>
      <c r="CK28" s="515"/>
      <c r="CL28" s="515"/>
      <c r="CM28" s="515"/>
      <c r="CN28" s="515"/>
      <c r="CO28" s="515"/>
      <c r="CP28" s="515"/>
      <c r="CQ28" s="515"/>
      <c r="CR28" s="515"/>
      <c r="CS28" s="516"/>
      <c r="CT28" s="355"/>
      <c r="CU28" s="356"/>
      <c r="CV28" s="356"/>
      <c r="CW28" s="356"/>
      <c r="CX28" s="356"/>
      <c r="CY28" s="356"/>
      <c r="CZ28" s="356"/>
      <c r="DA28" s="357"/>
      <c r="DB28" s="355"/>
      <c r="DC28" s="356"/>
      <c r="DD28" s="356"/>
      <c r="DE28" s="356"/>
      <c r="DF28" s="356"/>
      <c r="DG28" s="356"/>
      <c r="DH28" s="356"/>
      <c r="DI28" s="357"/>
    </row>
    <row r="29" spans="1:113" ht="18.75" customHeight="1">
      <c r="A29" s="2"/>
      <c r="B29" s="543"/>
      <c r="C29" s="544"/>
      <c r="D29" s="545"/>
      <c r="E29" s="370" t="s">
        <v>275</v>
      </c>
      <c r="F29" s="342"/>
      <c r="G29" s="342"/>
      <c r="H29" s="342"/>
      <c r="I29" s="342"/>
      <c r="J29" s="342"/>
      <c r="K29" s="343"/>
      <c r="L29" s="371">
        <v>19</v>
      </c>
      <c r="M29" s="372"/>
      <c r="N29" s="372"/>
      <c r="O29" s="372"/>
      <c r="P29" s="398"/>
      <c r="Q29" s="371">
        <v>4330</v>
      </c>
      <c r="R29" s="372"/>
      <c r="S29" s="372"/>
      <c r="T29" s="372"/>
      <c r="U29" s="372"/>
      <c r="V29" s="398"/>
      <c r="W29" s="551"/>
      <c r="X29" s="552"/>
      <c r="Y29" s="553"/>
      <c r="Z29" s="370" t="s">
        <v>277</v>
      </c>
      <c r="AA29" s="342"/>
      <c r="AB29" s="342"/>
      <c r="AC29" s="342"/>
      <c r="AD29" s="342"/>
      <c r="AE29" s="342"/>
      <c r="AF29" s="342"/>
      <c r="AG29" s="343"/>
      <c r="AH29" s="371">
        <v>429</v>
      </c>
      <c r="AI29" s="372"/>
      <c r="AJ29" s="372"/>
      <c r="AK29" s="372"/>
      <c r="AL29" s="398"/>
      <c r="AM29" s="371">
        <v>1333070</v>
      </c>
      <c r="AN29" s="372"/>
      <c r="AO29" s="372"/>
      <c r="AP29" s="372"/>
      <c r="AQ29" s="372"/>
      <c r="AR29" s="398"/>
      <c r="AS29" s="371">
        <v>3107</v>
      </c>
      <c r="AT29" s="372"/>
      <c r="AU29" s="372"/>
      <c r="AV29" s="372"/>
      <c r="AW29" s="372"/>
      <c r="AX29" s="373"/>
      <c r="AY29" s="534"/>
      <c r="AZ29" s="535"/>
      <c r="BA29" s="535"/>
      <c r="BB29" s="536"/>
      <c r="BC29" s="346" t="s">
        <v>278</v>
      </c>
      <c r="BD29" s="347"/>
      <c r="BE29" s="347"/>
      <c r="BF29" s="347"/>
      <c r="BG29" s="347"/>
      <c r="BH29" s="347"/>
      <c r="BI29" s="347"/>
      <c r="BJ29" s="347"/>
      <c r="BK29" s="347"/>
      <c r="BL29" s="347"/>
      <c r="BM29" s="348"/>
      <c r="BN29" s="349" t="s">
        <v>203</v>
      </c>
      <c r="BO29" s="350"/>
      <c r="BP29" s="350"/>
      <c r="BQ29" s="350"/>
      <c r="BR29" s="350"/>
      <c r="BS29" s="350"/>
      <c r="BT29" s="350"/>
      <c r="BU29" s="351"/>
      <c r="BV29" s="349" t="s">
        <v>203</v>
      </c>
      <c r="BW29" s="350"/>
      <c r="BX29" s="350"/>
      <c r="BY29" s="350"/>
      <c r="BZ29" s="350"/>
      <c r="CA29" s="350"/>
      <c r="CB29" s="350"/>
      <c r="CC29" s="351"/>
      <c r="CD29" s="19"/>
      <c r="CE29" s="515"/>
      <c r="CF29" s="515"/>
      <c r="CG29" s="515"/>
      <c r="CH29" s="515"/>
      <c r="CI29" s="515"/>
      <c r="CJ29" s="515"/>
      <c r="CK29" s="515"/>
      <c r="CL29" s="515"/>
      <c r="CM29" s="515"/>
      <c r="CN29" s="515"/>
      <c r="CO29" s="515"/>
      <c r="CP29" s="515"/>
      <c r="CQ29" s="515"/>
      <c r="CR29" s="515"/>
      <c r="CS29" s="516"/>
      <c r="CT29" s="355"/>
      <c r="CU29" s="356"/>
      <c r="CV29" s="356"/>
      <c r="CW29" s="356"/>
      <c r="CX29" s="356"/>
      <c r="CY29" s="356"/>
      <c r="CZ29" s="356"/>
      <c r="DA29" s="357"/>
      <c r="DB29" s="355"/>
      <c r="DC29" s="356"/>
      <c r="DD29" s="356"/>
      <c r="DE29" s="356"/>
      <c r="DF29" s="356"/>
      <c r="DG29" s="356"/>
      <c r="DH29" s="356"/>
      <c r="DI29" s="357"/>
    </row>
    <row r="30" spans="1:113" ht="18.75" customHeight="1">
      <c r="A30" s="2"/>
      <c r="B30" s="546"/>
      <c r="C30" s="547"/>
      <c r="D30" s="548"/>
      <c r="E30" s="374"/>
      <c r="F30" s="375"/>
      <c r="G30" s="375"/>
      <c r="H30" s="375"/>
      <c r="I30" s="375"/>
      <c r="J30" s="375"/>
      <c r="K30" s="376"/>
      <c r="L30" s="452"/>
      <c r="M30" s="453"/>
      <c r="N30" s="453"/>
      <c r="O30" s="453"/>
      <c r="P30" s="454"/>
      <c r="Q30" s="452"/>
      <c r="R30" s="453"/>
      <c r="S30" s="453"/>
      <c r="T30" s="453"/>
      <c r="U30" s="453"/>
      <c r="V30" s="454"/>
      <c r="W30" s="455" t="s">
        <v>280</v>
      </c>
      <c r="X30" s="456"/>
      <c r="Y30" s="456"/>
      <c r="Z30" s="456"/>
      <c r="AA30" s="456"/>
      <c r="AB30" s="456"/>
      <c r="AC30" s="456"/>
      <c r="AD30" s="456"/>
      <c r="AE30" s="456"/>
      <c r="AF30" s="456"/>
      <c r="AG30" s="457"/>
      <c r="AH30" s="426">
        <v>99.1</v>
      </c>
      <c r="AI30" s="427"/>
      <c r="AJ30" s="427"/>
      <c r="AK30" s="427"/>
      <c r="AL30" s="427"/>
      <c r="AM30" s="427"/>
      <c r="AN30" s="427"/>
      <c r="AO30" s="427"/>
      <c r="AP30" s="427"/>
      <c r="AQ30" s="427"/>
      <c r="AR30" s="427"/>
      <c r="AS30" s="427"/>
      <c r="AT30" s="427"/>
      <c r="AU30" s="427"/>
      <c r="AV30" s="427"/>
      <c r="AW30" s="427"/>
      <c r="AX30" s="429"/>
      <c r="AY30" s="537"/>
      <c r="AZ30" s="538"/>
      <c r="BA30" s="538"/>
      <c r="BB30" s="539"/>
      <c r="BC30" s="444" t="s">
        <v>60</v>
      </c>
      <c r="BD30" s="445"/>
      <c r="BE30" s="445"/>
      <c r="BF30" s="445"/>
      <c r="BG30" s="445"/>
      <c r="BH30" s="445"/>
      <c r="BI30" s="445"/>
      <c r="BJ30" s="445"/>
      <c r="BK30" s="445"/>
      <c r="BL30" s="445"/>
      <c r="BM30" s="446"/>
      <c r="BN30" s="447">
        <v>1790783</v>
      </c>
      <c r="BO30" s="448"/>
      <c r="BP30" s="448"/>
      <c r="BQ30" s="448"/>
      <c r="BR30" s="448"/>
      <c r="BS30" s="448"/>
      <c r="BT30" s="448"/>
      <c r="BU30" s="449"/>
      <c r="BV30" s="447">
        <v>1696552</v>
      </c>
      <c r="BW30" s="448"/>
      <c r="BX30" s="448"/>
      <c r="BY30" s="448"/>
      <c r="BZ30" s="448"/>
      <c r="CA30" s="448"/>
      <c r="CB30" s="448"/>
      <c r="CC30" s="44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191</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282</v>
      </c>
      <c r="AN32" s="8"/>
      <c r="AO32" s="8"/>
      <c r="AP32" s="8"/>
      <c r="AQ32" s="8"/>
      <c r="AR32" s="8"/>
      <c r="AS32" s="22"/>
      <c r="AT32" s="22"/>
      <c r="AU32" s="22"/>
      <c r="AV32" s="22"/>
      <c r="AW32" s="22"/>
      <c r="AX32" s="22"/>
      <c r="AY32" s="22"/>
      <c r="AZ32" s="22"/>
      <c r="BA32" s="22"/>
      <c r="BB32" s="8"/>
      <c r="BC32" s="22"/>
      <c r="BD32" s="8"/>
      <c r="BE32" s="22" t="s">
        <v>283</v>
      </c>
      <c r="BF32" s="8"/>
      <c r="BG32" s="8"/>
      <c r="BH32" s="8"/>
      <c r="BI32" s="8"/>
      <c r="BJ32" s="22"/>
      <c r="BK32" s="22"/>
      <c r="BL32" s="22"/>
      <c r="BM32" s="22"/>
      <c r="BN32" s="22"/>
      <c r="BO32" s="22"/>
      <c r="BP32" s="22"/>
      <c r="BQ32" s="22"/>
      <c r="BR32" s="8"/>
      <c r="BS32" s="8"/>
      <c r="BT32" s="8"/>
      <c r="BU32" s="8"/>
      <c r="BV32" s="8"/>
      <c r="BW32" s="8" t="s">
        <v>284</v>
      </c>
      <c r="BX32" s="8"/>
      <c r="BY32" s="8"/>
      <c r="BZ32" s="8"/>
      <c r="CA32" s="8"/>
      <c r="CB32" s="22"/>
      <c r="CC32" s="22"/>
      <c r="CD32" s="22"/>
      <c r="CE32" s="22"/>
      <c r="CF32" s="22"/>
      <c r="CG32" s="22"/>
      <c r="CH32" s="22"/>
      <c r="CI32" s="22"/>
      <c r="CJ32" s="22"/>
      <c r="CK32" s="22"/>
      <c r="CL32" s="22"/>
      <c r="CM32" s="22"/>
      <c r="CN32" s="22"/>
      <c r="CO32" s="22" t="s">
        <v>286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58" t="s">
        <v>118</v>
      </c>
      <c r="D33" s="458"/>
      <c r="E33" s="459" t="s">
        <v>287</v>
      </c>
      <c r="F33" s="459"/>
      <c r="G33" s="459"/>
      <c r="H33" s="459"/>
      <c r="I33" s="459"/>
      <c r="J33" s="459"/>
      <c r="K33" s="459"/>
      <c r="L33" s="459"/>
      <c r="M33" s="459"/>
      <c r="N33" s="459"/>
      <c r="O33" s="459"/>
      <c r="P33" s="459"/>
      <c r="Q33" s="459"/>
      <c r="R33" s="459"/>
      <c r="S33" s="459"/>
      <c r="T33" s="14"/>
      <c r="U33" s="458" t="s">
        <v>118</v>
      </c>
      <c r="V33" s="458"/>
      <c r="W33" s="459" t="s">
        <v>287</v>
      </c>
      <c r="X33" s="459"/>
      <c r="Y33" s="459"/>
      <c r="Z33" s="459"/>
      <c r="AA33" s="459"/>
      <c r="AB33" s="459"/>
      <c r="AC33" s="459"/>
      <c r="AD33" s="459"/>
      <c r="AE33" s="459"/>
      <c r="AF33" s="459"/>
      <c r="AG33" s="459"/>
      <c r="AH33" s="459"/>
      <c r="AI33" s="459"/>
      <c r="AJ33" s="459"/>
      <c r="AK33" s="459"/>
      <c r="AL33" s="14"/>
      <c r="AM33" s="458" t="s">
        <v>118</v>
      </c>
      <c r="AN33" s="458"/>
      <c r="AO33" s="459" t="s">
        <v>287</v>
      </c>
      <c r="AP33" s="459"/>
      <c r="AQ33" s="459"/>
      <c r="AR33" s="459"/>
      <c r="AS33" s="459"/>
      <c r="AT33" s="459"/>
      <c r="AU33" s="459"/>
      <c r="AV33" s="459"/>
      <c r="AW33" s="459"/>
      <c r="AX33" s="459"/>
      <c r="AY33" s="459"/>
      <c r="AZ33" s="459"/>
      <c r="BA33" s="459"/>
      <c r="BB33" s="459"/>
      <c r="BC33" s="459"/>
      <c r="BD33" s="10"/>
      <c r="BE33" s="459" t="s">
        <v>288</v>
      </c>
      <c r="BF33" s="459"/>
      <c r="BG33" s="459" t="s">
        <v>168</v>
      </c>
      <c r="BH33" s="459"/>
      <c r="BI33" s="459"/>
      <c r="BJ33" s="459"/>
      <c r="BK33" s="459"/>
      <c r="BL33" s="459"/>
      <c r="BM33" s="459"/>
      <c r="BN33" s="459"/>
      <c r="BO33" s="459"/>
      <c r="BP33" s="459"/>
      <c r="BQ33" s="459"/>
      <c r="BR33" s="459"/>
      <c r="BS33" s="459"/>
      <c r="BT33" s="459"/>
      <c r="BU33" s="459"/>
      <c r="BV33" s="10"/>
      <c r="BW33" s="458" t="s">
        <v>288</v>
      </c>
      <c r="BX33" s="458"/>
      <c r="BY33" s="459" t="s">
        <v>107</v>
      </c>
      <c r="BZ33" s="459"/>
      <c r="CA33" s="459"/>
      <c r="CB33" s="459"/>
      <c r="CC33" s="459"/>
      <c r="CD33" s="459"/>
      <c r="CE33" s="459"/>
      <c r="CF33" s="459"/>
      <c r="CG33" s="459"/>
      <c r="CH33" s="459"/>
      <c r="CI33" s="459"/>
      <c r="CJ33" s="459"/>
      <c r="CK33" s="459"/>
      <c r="CL33" s="459"/>
      <c r="CM33" s="459"/>
      <c r="CN33" s="14"/>
      <c r="CO33" s="458" t="s">
        <v>118</v>
      </c>
      <c r="CP33" s="458"/>
      <c r="CQ33" s="459" t="s">
        <v>290</v>
      </c>
      <c r="CR33" s="459"/>
      <c r="CS33" s="459"/>
      <c r="CT33" s="459"/>
      <c r="CU33" s="459"/>
      <c r="CV33" s="459"/>
      <c r="CW33" s="459"/>
      <c r="CX33" s="459"/>
      <c r="CY33" s="459"/>
      <c r="CZ33" s="459"/>
      <c r="DA33" s="459"/>
      <c r="DB33" s="459"/>
      <c r="DC33" s="459"/>
      <c r="DD33" s="459"/>
      <c r="DE33" s="459"/>
      <c r="DF33" s="14"/>
      <c r="DG33" s="460" t="s">
        <v>75</v>
      </c>
      <c r="DH33" s="460"/>
      <c r="DI33" s="21"/>
    </row>
    <row r="34" spans="1:113" ht="32.25" customHeight="1">
      <c r="A34" s="2"/>
      <c r="B34" s="5"/>
      <c r="C34" s="461">
        <f>IF(E34="","",1)</f>
        <v>1</v>
      </c>
      <c r="D34" s="461"/>
      <c r="E34" s="462" t="str">
        <f>IF('各会計、関係団体の財政状況及び健全化判断比率'!B7="","",'各会計、関係団体の財政状況及び健全化判断比率'!B7)</f>
        <v>一般会計</v>
      </c>
      <c r="F34" s="462"/>
      <c r="G34" s="462"/>
      <c r="H34" s="462"/>
      <c r="I34" s="462"/>
      <c r="J34" s="462"/>
      <c r="K34" s="462"/>
      <c r="L34" s="462"/>
      <c r="M34" s="462"/>
      <c r="N34" s="462"/>
      <c r="O34" s="462"/>
      <c r="P34" s="462"/>
      <c r="Q34" s="462"/>
      <c r="R34" s="462"/>
      <c r="S34" s="462"/>
      <c r="T34" s="9"/>
      <c r="U34" s="461">
        <f>IF(W34="","",MAX(C34:D43)+1)</f>
        <v>4</v>
      </c>
      <c r="V34" s="461"/>
      <c r="W34" s="462" t="str">
        <f>IF('各会計、関係団体の財政状況及び健全化判断比率'!B28="","",'各会計、関係団体の財政状況及び健全化判断比率'!B28)</f>
        <v>国民健康保険特別会計</v>
      </c>
      <c r="X34" s="462"/>
      <c r="Y34" s="462"/>
      <c r="Z34" s="462"/>
      <c r="AA34" s="462"/>
      <c r="AB34" s="462"/>
      <c r="AC34" s="462"/>
      <c r="AD34" s="462"/>
      <c r="AE34" s="462"/>
      <c r="AF34" s="462"/>
      <c r="AG34" s="462"/>
      <c r="AH34" s="462"/>
      <c r="AI34" s="462"/>
      <c r="AJ34" s="462"/>
      <c r="AK34" s="462"/>
      <c r="AL34" s="9"/>
      <c r="AM34" s="461">
        <f>IF(AO34="","",MAX(C34:D43,U34:V43)+1)</f>
        <v>7</v>
      </c>
      <c r="AN34" s="461"/>
      <c r="AO34" s="462" t="str">
        <f>IF('各会計、関係団体の財政状況及び健全化判断比率'!B31="","",'各会計、関係団体の財政状況及び健全化判断比率'!B31)</f>
        <v>下水道事業会計</v>
      </c>
      <c r="AP34" s="462"/>
      <c r="AQ34" s="462"/>
      <c r="AR34" s="462"/>
      <c r="AS34" s="462"/>
      <c r="AT34" s="462"/>
      <c r="AU34" s="462"/>
      <c r="AV34" s="462"/>
      <c r="AW34" s="462"/>
      <c r="AX34" s="462"/>
      <c r="AY34" s="462"/>
      <c r="AZ34" s="462"/>
      <c r="BA34" s="462"/>
      <c r="BB34" s="462"/>
      <c r="BC34" s="462"/>
      <c r="BD34" s="9"/>
      <c r="BE34" s="461" t="str">
        <f>IF(BG34="","",MAX(C34:D43,U34:V43,AM34:AN43)+1)</f>
        <v/>
      </c>
      <c r="BF34" s="461"/>
      <c r="BG34" s="462"/>
      <c r="BH34" s="462"/>
      <c r="BI34" s="462"/>
      <c r="BJ34" s="462"/>
      <c r="BK34" s="462"/>
      <c r="BL34" s="462"/>
      <c r="BM34" s="462"/>
      <c r="BN34" s="462"/>
      <c r="BO34" s="462"/>
      <c r="BP34" s="462"/>
      <c r="BQ34" s="462"/>
      <c r="BR34" s="462"/>
      <c r="BS34" s="462"/>
      <c r="BT34" s="462"/>
      <c r="BU34" s="462"/>
      <c r="BV34" s="9"/>
      <c r="BW34" s="461">
        <f>IF(BY34="","",MAX(C34:D43,U34:V43,AM34:AN43,BE34:BF43)+1)</f>
        <v>8</v>
      </c>
      <c r="BX34" s="461"/>
      <c r="BY34" s="462" t="str">
        <f>IF('各会計、関係団体の財政状況及び健全化判断比率'!B68="","",'各会計、関係団体の財政状況及び健全化判断比率'!B68)</f>
        <v>東京都後期高齢医療広域連合（一般会計）</v>
      </c>
      <c r="BZ34" s="462"/>
      <c r="CA34" s="462"/>
      <c r="CB34" s="462"/>
      <c r="CC34" s="462"/>
      <c r="CD34" s="462"/>
      <c r="CE34" s="462"/>
      <c r="CF34" s="462"/>
      <c r="CG34" s="462"/>
      <c r="CH34" s="462"/>
      <c r="CI34" s="462"/>
      <c r="CJ34" s="462"/>
      <c r="CK34" s="462"/>
      <c r="CL34" s="462"/>
      <c r="CM34" s="462"/>
      <c r="CN34" s="9"/>
      <c r="CO34" s="461">
        <f>IF(CQ34="","",MAX(C34:D43,U34:V43,AM34:AN43,BE34:BF43,BW34:BX43)+1)</f>
        <v>18</v>
      </c>
      <c r="CP34" s="461"/>
      <c r="CQ34" s="462" t="str">
        <f>IF('各会計、関係団体の財政状況及び健全化判断比率'!BS7="","",'各会計、関係団体の財政状況及び健全化判断比率'!BS7)</f>
        <v>株式会社秋川総合開発公社</v>
      </c>
      <c r="CR34" s="462"/>
      <c r="CS34" s="462"/>
      <c r="CT34" s="462"/>
      <c r="CU34" s="462"/>
      <c r="CV34" s="462"/>
      <c r="CW34" s="462"/>
      <c r="CX34" s="462"/>
      <c r="CY34" s="462"/>
      <c r="CZ34" s="462"/>
      <c r="DA34" s="462"/>
      <c r="DB34" s="462"/>
      <c r="DC34" s="462"/>
      <c r="DD34" s="462"/>
      <c r="DE34" s="462"/>
      <c r="DF34" s="8"/>
      <c r="DG34" s="463" t="str">
        <f>IF('各会計、関係団体の財政状況及び健全化判断比率'!BR7="","",'各会計、関係団体の財政状況及び健全化判断比率'!BR7)</f>
        <v/>
      </c>
      <c r="DH34" s="463"/>
      <c r="DI34" s="21"/>
    </row>
    <row r="35" spans="1:113" ht="32.25" customHeight="1">
      <c r="A35" s="2"/>
      <c r="B35" s="5"/>
      <c r="C35" s="461">
        <f t="shared" ref="C35:C43" si="0">IF(E35="","",C34+1)</f>
        <v>2</v>
      </c>
      <c r="D35" s="461"/>
      <c r="E35" s="462" t="str">
        <f>IF('各会計、関係団体の財政状況及び健全化判断比率'!B8="","",'各会計、関係団体の財政状況及び健全化判断比率'!B8)</f>
        <v>テレビ共同受信事業特別会計</v>
      </c>
      <c r="F35" s="462"/>
      <c r="G35" s="462"/>
      <c r="H35" s="462"/>
      <c r="I35" s="462"/>
      <c r="J35" s="462"/>
      <c r="K35" s="462"/>
      <c r="L35" s="462"/>
      <c r="M35" s="462"/>
      <c r="N35" s="462"/>
      <c r="O35" s="462"/>
      <c r="P35" s="462"/>
      <c r="Q35" s="462"/>
      <c r="R35" s="462"/>
      <c r="S35" s="462"/>
      <c r="T35" s="9"/>
      <c r="U35" s="461">
        <f t="shared" ref="U35:U43" si="1">IF(W35="","",U34+1)</f>
        <v>5</v>
      </c>
      <c r="V35" s="461"/>
      <c r="W35" s="462" t="str">
        <f>IF('各会計、関係団体の財政状況及び健全化判断比率'!B29="","",'各会計、関係団体の財政状況及び健全化判断比率'!B29)</f>
        <v>介護保険特別会計</v>
      </c>
      <c r="X35" s="462"/>
      <c r="Y35" s="462"/>
      <c r="Z35" s="462"/>
      <c r="AA35" s="462"/>
      <c r="AB35" s="462"/>
      <c r="AC35" s="462"/>
      <c r="AD35" s="462"/>
      <c r="AE35" s="462"/>
      <c r="AF35" s="462"/>
      <c r="AG35" s="462"/>
      <c r="AH35" s="462"/>
      <c r="AI35" s="462"/>
      <c r="AJ35" s="462"/>
      <c r="AK35" s="462"/>
      <c r="AL35" s="9"/>
      <c r="AM35" s="461" t="str">
        <f t="shared" ref="AM35:AM43" si="2">IF(AO35="","",AM34+1)</f>
        <v/>
      </c>
      <c r="AN35" s="461"/>
      <c r="AO35" s="462"/>
      <c r="AP35" s="462"/>
      <c r="AQ35" s="462"/>
      <c r="AR35" s="462"/>
      <c r="AS35" s="462"/>
      <c r="AT35" s="462"/>
      <c r="AU35" s="462"/>
      <c r="AV35" s="462"/>
      <c r="AW35" s="462"/>
      <c r="AX35" s="462"/>
      <c r="AY35" s="462"/>
      <c r="AZ35" s="462"/>
      <c r="BA35" s="462"/>
      <c r="BB35" s="462"/>
      <c r="BC35" s="462"/>
      <c r="BD35" s="9"/>
      <c r="BE35" s="461" t="str">
        <f t="shared" ref="BE35:BE43" si="3">IF(BG35="","",BE34+1)</f>
        <v/>
      </c>
      <c r="BF35" s="461"/>
      <c r="BG35" s="462"/>
      <c r="BH35" s="462"/>
      <c r="BI35" s="462"/>
      <c r="BJ35" s="462"/>
      <c r="BK35" s="462"/>
      <c r="BL35" s="462"/>
      <c r="BM35" s="462"/>
      <c r="BN35" s="462"/>
      <c r="BO35" s="462"/>
      <c r="BP35" s="462"/>
      <c r="BQ35" s="462"/>
      <c r="BR35" s="462"/>
      <c r="BS35" s="462"/>
      <c r="BT35" s="462"/>
      <c r="BU35" s="462"/>
      <c r="BV35" s="9"/>
      <c r="BW35" s="461">
        <f t="shared" ref="BW35:BW43" si="4">IF(BY35="","",BW34+1)</f>
        <v>9</v>
      </c>
      <c r="BX35" s="461"/>
      <c r="BY35" s="462" t="str">
        <f>IF('各会計、関係団体の財政状況及び健全化判断比率'!B69="","",'各会計、関係団体の財政状況及び健全化判断比率'!B69)</f>
        <v>東京都後期高齢医療広域連合（後期高齢者医療特別会計）</v>
      </c>
      <c r="BZ35" s="462"/>
      <c r="CA35" s="462"/>
      <c r="CB35" s="462"/>
      <c r="CC35" s="462"/>
      <c r="CD35" s="462"/>
      <c r="CE35" s="462"/>
      <c r="CF35" s="462"/>
      <c r="CG35" s="462"/>
      <c r="CH35" s="462"/>
      <c r="CI35" s="462"/>
      <c r="CJ35" s="462"/>
      <c r="CK35" s="462"/>
      <c r="CL35" s="462"/>
      <c r="CM35" s="462"/>
      <c r="CN35" s="9"/>
      <c r="CO35" s="461">
        <f t="shared" ref="CO35:CO43" si="5">IF(CQ35="","",CO34+1)</f>
        <v>19</v>
      </c>
      <c r="CP35" s="461"/>
      <c r="CQ35" s="462" t="str">
        <f>IF('各会計、関係団体の財政状況及び健全化判断比率'!BS8="","",'各会計、関係団体の財政状況及び健全化判断比率'!BS8)</f>
        <v>新四季創造株式会社</v>
      </c>
      <c r="CR35" s="462"/>
      <c r="CS35" s="462"/>
      <c r="CT35" s="462"/>
      <c r="CU35" s="462"/>
      <c r="CV35" s="462"/>
      <c r="CW35" s="462"/>
      <c r="CX35" s="462"/>
      <c r="CY35" s="462"/>
      <c r="CZ35" s="462"/>
      <c r="DA35" s="462"/>
      <c r="DB35" s="462"/>
      <c r="DC35" s="462"/>
      <c r="DD35" s="462"/>
      <c r="DE35" s="462"/>
      <c r="DF35" s="8"/>
      <c r="DG35" s="463" t="str">
        <f>IF('各会計、関係団体の財政状況及び健全化判断比率'!BR8="","",'各会計、関係団体の財政状況及び健全化判断比率'!BR8)</f>
        <v/>
      </c>
      <c r="DH35" s="463"/>
      <c r="DI35" s="21"/>
    </row>
    <row r="36" spans="1:113" ht="32.25" customHeight="1">
      <c r="A36" s="2"/>
      <c r="B36" s="5"/>
      <c r="C36" s="461">
        <f t="shared" si="0"/>
        <v>3</v>
      </c>
      <c r="D36" s="461"/>
      <c r="E36" s="462" t="str">
        <f>IF('各会計、関係団体の財政状況及び健全化判断比率'!B9="","",'各会計、関係団体の財政状況及び健全化判断比率'!B9)</f>
        <v>秋多都市計画事業武蔵引田駅北口土地区画整理事業特別会計</v>
      </c>
      <c r="F36" s="462"/>
      <c r="G36" s="462"/>
      <c r="H36" s="462"/>
      <c r="I36" s="462"/>
      <c r="J36" s="462"/>
      <c r="K36" s="462"/>
      <c r="L36" s="462"/>
      <c r="M36" s="462"/>
      <c r="N36" s="462"/>
      <c r="O36" s="462"/>
      <c r="P36" s="462"/>
      <c r="Q36" s="462"/>
      <c r="R36" s="462"/>
      <c r="S36" s="462"/>
      <c r="T36" s="9"/>
      <c r="U36" s="461">
        <f t="shared" si="1"/>
        <v>6</v>
      </c>
      <c r="V36" s="461"/>
      <c r="W36" s="462" t="str">
        <f>IF('各会計、関係団体の財政状況及び健全化判断比率'!B30="","",'各会計、関係団体の財政状況及び健全化判断比率'!B30)</f>
        <v>後期高齢者医療特別会計</v>
      </c>
      <c r="X36" s="462"/>
      <c r="Y36" s="462"/>
      <c r="Z36" s="462"/>
      <c r="AA36" s="462"/>
      <c r="AB36" s="462"/>
      <c r="AC36" s="462"/>
      <c r="AD36" s="462"/>
      <c r="AE36" s="462"/>
      <c r="AF36" s="462"/>
      <c r="AG36" s="462"/>
      <c r="AH36" s="462"/>
      <c r="AI36" s="462"/>
      <c r="AJ36" s="462"/>
      <c r="AK36" s="462"/>
      <c r="AL36" s="9"/>
      <c r="AM36" s="461" t="str">
        <f t="shared" si="2"/>
        <v/>
      </c>
      <c r="AN36" s="461"/>
      <c r="AO36" s="462"/>
      <c r="AP36" s="462"/>
      <c r="AQ36" s="462"/>
      <c r="AR36" s="462"/>
      <c r="AS36" s="462"/>
      <c r="AT36" s="462"/>
      <c r="AU36" s="462"/>
      <c r="AV36" s="462"/>
      <c r="AW36" s="462"/>
      <c r="AX36" s="462"/>
      <c r="AY36" s="462"/>
      <c r="AZ36" s="462"/>
      <c r="BA36" s="462"/>
      <c r="BB36" s="462"/>
      <c r="BC36" s="462"/>
      <c r="BD36" s="9"/>
      <c r="BE36" s="461" t="str">
        <f t="shared" si="3"/>
        <v/>
      </c>
      <c r="BF36" s="461"/>
      <c r="BG36" s="462"/>
      <c r="BH36" s="462"/>
      <c r="BI36" s="462"/>
      <c r="BJ36" s="462"/>
      <c r="BK36" s="462"/>
      <c r="BL36" s="462"/>
      <c r="BM36" s="462"/>
      <c r="BN36" s="462"/>
      <c r="BO36" s="462"/>
      <c r="BP36" s="462"/>
      <c r="BQ36" s="462"/>
      <c r="BR36" s="462"/>
      <c r="BS36" s="462"/>
      <c r="BT36" s="462"/>
      <c r="BU36" s="462"/>
      <c r="BV36" s="9"/>
      <c r="BW36" s="461">
        <f t="shared" si="4"/>
        <v>10</v>
      </c>
      <c r="BX36" s="461"/>
      <c r="BY36" s="462" t="str">
        <f>IF('各会計、関係団体の財政状況及び健全化判断比率'!B70="","",'各会計、関係団体の財政状況及び健全化判断比率'!B70)</f>
        <v>阿伎留病院企業団</v>
      </c>
      <c r="BZ36" s="462"/>
      <c r="CA36" s="462"/>
      <c r="CB36" s="462"/>
      <c r="CC36" s="462"/>
      <c r="CD36" s="462"/>
      <c r="CE36" s="462"/>
      <c r="CF36" s="462"/>
      <c r="CG36" s="462"/>
      <c r="CH36" s="462"/>
      <c r="CI36" s="462"/>
      <c r="CJ36" s="462"/>
      <c r="CK36" s="462"/>
      <c r="CL36" s="462"/>
      <c r="CM36" s="462"/>
      <c r="CN36" s="9"/>
      <c r="CO36" s="461" t="str">
        <f t="shared" si="5"/>
        <v/>
      </c>
      <c r="CP36" s="461"/>
      <c r="CQ36" s="462" t="str">
        <f>IF('各会計、関係団体の財政状況及び健全化判断比率'!BS9="","",'各会計、関係団体の財政状況及び健全化判断比率'!BS9)</f>
        <v/>
      </c>
      <c r="CR36" s="462"/>
      <c r="CS36" s="462"/>
      <c r="CT36" s="462"/>
      <c r="CU36" s="462"/>
      <c r="CV36" s="462"/>
      <c r="CW36" s="462"/>
      <c r="CX36" s="462"/>
      <c r="CY36" s="462"/>
      <c r="CZ36" s="462"/>
      <c r="DA36" s="462"/>
      <c r="DB36" s="462"/>
      <c r="DC36" s="462"/>
      <c r="DD36" s="462"/>
      <c r="DE36" s="462"/>
      <c r="DF36" s="8"/>
      <c r="DG36" s="463" t="str">
        <f>IF('各会計、関係団体の財政状況及び健全化判断比率'!BR9="","",'各会計、関係団体の財政状況及び健全化判断比率'!BR9)</f>
        <v/>
      </c>
      <c r="DH36" s="463"/>
      <c r="DI36" s="21"/>
    </row>
    <row r="37" spans="1:113" ht="32.25" customHeight="1">
      <c r="A37" s="2"/>
      <c r="B37" s="5"/>
      <c r="C37" s="461" t="str">
        <f t="shared" si="0"/>
        <v/>
      </c>
      <c r="D37" s="461"/>
      <c r="E37" s="462" t="str">
        <f>IF('各会計、関係団体の財政状況及び健全化判断比率'!B10="","",'各会計、関係団体の財政状況及び健全化判断比率'!B10)</f>
        <v/>
      </c>
      <c r="F37" s="462"/>
      <c r="G37" s="462"/>
      <c r="H37" s="462"/>
      <c r="I37" s="462"/>
      <c r="J37" s="462"/>
      <c r="K37" s="462"/>
      <c r="L37" s="462"/>
      <c r="M37" s="462"/>
      <c r="N37" s="462"/>
      <c r="O37" s="462"/>
      <c r="P37" s="462"/>
      <c r="Q37" s="462"/>
      <c r="R37" s="462"/>
      <c r="S37" s="462"/>
      <c r="T37" s="9"/>
      <c r="U37" s="461" t="str">
        <f t="shared" si="1"/>
        <v/>
      </c>
      <c r="V37" s="461"/>
      <c r="W37" s="462"/>
      <c r="X37" s="462"/>
      <c r="Y37" s="462"/>
      <c r="Z37" s="462"/>
      <c r="AA37" s="462"/>
      <c r="AB37" s="462"/>
      <c r="AC37" s="462"/>
      <c r="AD37" s="462"/>
      <c r="AE37" s="462"/>
      <c r="AF37" s="462"/>
      <c r="AG37" s="462"/>
      <c r="AH37" s="462"/>
      <c r="AI37" s="462"/>
      <c r="AJ37" s="462"/>
      <c r="AK37" s="462"/>
      <c r="AL37" s="9"/>
      <c r="AM37" s="461" t="str">
        <f t="shared" si="2"/>
        <v/>
      </c>
      <c r="AN37" s="461"/>
      <c r="AO37" s="462"/>
      <c r="AP37" s="462"/>
      <c r="AQ37" s="462"/>
      <c r="AR37" s="462"/>
      <c r="AS37" s="462"/>
      <c r="AT37" s="462"/>
      <c r="AU37" s="462"/>
      <c r="AV37" s="462"/>
      <c r="AW37" s="462"/>
      <c r="AX37" s="462"/>
      <c r="AY37" s="462"/>
      <c r="AZ37" s="462"/>
      <c r="BA37" s="462"/>
      <c r="BB37" s="462"/>
      <c r="BC37" s="462"/>
      <c r="BD37" s="9"/>
      <c r="BE37" s="461" t="str">
        <f t="shared" si="3"/>
        <v/>
      </c>
      <c r="BF37" s="461"/>
      <c r="BG37" s="462"/>
      <c r="BH37" s="462"/>
      <c r="BI37" s="462"/>
      <c r="BJ37" s="462"/>
      <c r="BK37" s="462"/>
      <c r="BL37" s="462"/>
      <c r="BM37" s="462"/>
      <c r="BN37" s="462"/>
      <c r="BO37" s="462"/>
      <c r="BP37" s="462"/>
      <c r="BQ37" s="462"/>
      <c r="BR37" s="462"/>
      <c r="BS37" s="462"/>
      <c r="BT37" s="462"/>
      <c r="BU37" s="462"/>
      <c r="BV37" s="9"/>
      <c r="BW37" s="461">
        <f t="shared" si="4"/>
        <v>11</v>
      </c>
      <c r="BX37" s="461"/>
      <c r="BY37" s="462" t="str">
        <f>IF('各会計、関係団体の財政状況及び健全化判断比率'!B71="","",'各会計、関係団体の財政状況及び健全化判断比率'!B71)</f>
        <v>秋川流域斎場組合</v>
      </c>
      <c r="BZ37" s="462"/>
      <c r="CA37" s="462"/>
      <c r="CB37" s="462"/>
      <c r="CC37" s="462"/>
      <c r="CD37" s="462"/>
      <c r="CE37" s="462"/>
      <c r="CF37" s="462"/>
      <c r="CG37" s="462"/>
      <c r="CH37" s="462"/>
      <c r="CI37" s="462"/>
      <c r="CJ37" s="462"/>
      <c r="CK37" s="462"/>
      <c r="CL37" s="462"/>
      <c r="CM37" s="462"/>
      <c r="CN37" s="9"/>
      <c r="CO37" s="461" t="str">
        <f t="shared" si="5"/>
        <v/>
      </c>
      <c r="CP37" s="461"/>
      <c r="CQ37" s="462" t="str">
        <f>IF('各会計、関係団体の財政状況及び健全化判断比率'!BS10="","",'各会計、関係団体の財政状況及び健全化判断比率'!BS10)</f>
        <v/>
      </c>
      <c r="CR37" s="462"/>
      <c r="CS37" s="462"/>
      <c r="CT37" s="462"/>
      <c r="CU37" s="462"/>
      <c r="CV37" s="462"/>
      <c r="CW37" s="462"/>
      <c r="CX37" s="462"/>
      <c r="CY37" s="462"/>
      <c r="CZ37" s="462"/>
      <c r="DA37" s="462"/>
      <c r="DB37" s="462"/>
      <c r="DC37" s="462"/>
      <c r="DD37" s="462"/>
      <c r="DE37" s="462"/>
      <c r="DF37" s="8"/>
      <c r="DG37" s="463" t="str">
        <f>IF('各会計、関係団体の財政状況及び健全化判断比率'!BR10="","",'各会計、関係団体の財政状況及び健全化判断比率'!BR10)</f>
        <v/>
      </c>
      <c r="DH37" s="463"/>
      <c r="DI37" s="21"/>
    </row>
    <row r="38" spans="1:113" ht="32.25" customHeight="1">
      <c r="A38" s="2"/>
      <c r="B38" s="5"/>
      <c r="C38" s="461" t="str">
        <f t="shared" si="0"/>
        <v/>
      </c>
      <c r="D38" s="461"/>
      <c r="E38" s="462" t="str">
        <f>IF('各会計、関係団体の財政状況及び健全化判断比率'!B11="","",'各会計、関係団体の財政状況及び健全化判断比率'!B11)</f>
        <v/>
      </c>
      <c r="F38" s="462"/>
      <c r="G38" s="462"/>
      <c r="H38" s="462"/>
      <c r="I38" s="462"/>
      <c r="J38" s="462"/>
      <c r="K38" s="462"/>
      <c r="L38" s="462"/>
      <c r="M38" s="462"/>
      <c r="N38" s="462"/>
      <c r="O38" s="462"/>
      <c r="P38" s="462"/>
      <c r="Q38" s="462"/>
      <c r="R38" s="462"/>
      <c r="S38" s="462"/>
      <c r="T38" s="9"/>
      <c r="U38" s="461" t="str">
        <f t="shared" si="1"/>
        <v/>
      </c>
      <c r="V38" s="461"/>
      <c r="W38" s="462"/>
      <c r="X38" s="462"/>
      <c r="Y38" s="462"/>
      <c r="Z38" s="462"/>
      <c r="AA38" s="462"/>
      <c r="AB38" s="462"/>
      <c r="AC38" s="462"/>
      <c r="AD38" s="462"/>
      <c r="AE38" s="462"/>
      <c r="AF38" s="462"/>
      <c r="AG38" s="462"/>
      <c r="AH38" s="462"/>
      <c r="AI38" s="462"/>
      <c r="AJ38" s="462"/>
      <c r="AK38" s="462"/>
      <c r="AL38" s="9"/>
      <c r="AM38" s="461" t="str">
        <f t="shared" si="2"/>
        <v/>
      </c>
      <c r="AN38" s="461"/>
      <c r="AO38" s="462"/>
      <c r="AP38" s="462"/>
      <c r="AQ38" s="462"/>
      <c r="AR38" s="462"/>
      <c r="AS38" s="462"/>
      <c r="AT38" s="462"/>
      <c r="AU38" s="462"/>
      <c r="AV38" s="462"/>
      <c r="AW38" s="462"/>
      <c r="AX38" s="462"/>
      <c r="AY38" s="462"/>
      <c r="AZ38" s="462"/>
      <c r="BA38" s="462"/>
      <c r="BB38" s="462"/>
      <c r="BC38" s="462"/>
      <c r="BD38" s="9"/>
      <c r="BE38" s="461" t="str">
        <f t="shared" si="3"/>
        <v/>
      </c>
      <c r="BF38" s="461"/>
      <c r="BG38" s="462"/>
      <c r="BH38" s="462"/>
      <c r="BI38" s="462"/>
      <c r="BJ38" s="462"/>
      <c r="BK38" s="462"/>
      <c r="BL38" s="462"/>
      <c r="BM38" s="462"/>
      <c r="BN38" s="462"/>
      <c r="BO38" s="462"/>
      <c r="BP38" s="462"/>
      <c r="BQ38" s="462"/>
      <c r="BR38" s="462"/>
      <c r="BS38" s="462"/>
      <c r="BT38" s="462"/>
      <c r="BU38" s="462"/>
      <c r="BV38" s="9"/>
      <c r="BW38" s="461">
        <f t="shared" si="4"/>
        <v>12</v>
      </c>
      <c r="BX38" s="461"/>
      <c r="BY38" s="462" t="str">
        <f>IF('各会計、関係団体の財政状況及び健全化判断比率'!B72="","",'各会計、関係団体の財政状況及び健全化判断比率'!B72)</f>
        <v>西秋川衛生組合</v>
      </c>
      <c r="BZ38" s="462"/>
      <c r="CA38" s="462"/>
      <c r="CB38" s="462"/>
      <c r="CC38" s="462"/>
      <c r="CD38" s="462"/>
      <c r="CE38" s="462"/>
      <c r="CF38" s="462"/>
      <c r="CG38" s="462"/>
      <c r="CH38" s="462"/>
      <c r="CI38" s="462"/>
      <c r="CJ38" s="462"/>
      <c r="CK38" s="462"/>
      <c r="CL38" s="462"/>
      <c r="CM38" s="462"/>
      <c r="CN38" s="9"/>
      <c r="CO38" s="461" t="str">
        <f t="shared" si="5"/>
        <v/>
      </c>
      <c r="CP38" s="461"/>
      <c r="CQ38" s="462" t="str">
        <f>IF('各会計、関係団体の財政状況及び健全化判断比率'!BS11="","",'各会計、関係団体の財政状況及び健全化判断比率'!BS11)</f>
        <v/>
      </c>
      <c r="CR38" s="462"/>
      <c r="CS38" s="462"/>
      <c r="CT38" s="462"/>
      <c r="CU38" s="462"/>
      <c r="CV38" s="462"/>
      <c r="CW38" s="462"/>
      <c r="CX38" s="462"/>
      <c r="CY38" s="462"/>
      <c r="CZ38" s="462"/>
      <c r="DA38" s="462"/>
      <c r="DB38" s="462"/>
      <c r="DC38" s="462"/>
      <c r="DD38" s="462"/>
      <c r="DE38" s="462"/>
      <c r="DF38" s="8"/>
      <c r="DG38" s="463" t="str">
        <f>IF('各会計、関係団体の財政状況及び健全化判断比率'!BR11="","",'各会計、関係団体の財政状況及び健全化判断比率'!BR11)</f>
        <v/>
      </c>
      <c r="DH38" s="463"/>
      <c r="DI38" s="21"/>
    </row>
    <row r="39" spans="1:113" ht="32.25" customHeight="1">
      <c r="A39" s="2"/>
      <c r="B39" s="5"/>
      <c r="C39" s="461" t="str">
        <f t="shared" si="0"/>
        <v/>
      </c>
      <c r="D39" s="461"/>
      <c r="E39" s="462" t="str">
        <f>IF('各会計、関係団体の財政状況及び健全化判断比率'!B12="","",'各会計、関係団体の財政状況及び健全化判断比率'!B12)</f>
        <v/>
      </c>
      <c r="F39" s="462"/>
      <c r="G39" s="462"/>
      <c r="H39" s="462"/>
      <c r="I39" s="462"/>
      <c r="J39" s="462"/>
      <c r="K39" s="462"/>
      <c r="L39" s="462"/>
      <c r="M39" s="462"/>
      <c r="N39" s="462"/>
      <c r="O39" s="462"/>
      <c r="P39" s="462"/>
      <c r="Q39" s="462"/>
      <c r="R39" s="462"/>
      <c r="S39" s="462"/>
      <c r="T39" s="9"/>
      <c r="U39" s="461" t="str">
        <f t="shared" si="1"/>
        <v/>
      </c>
      <c r="V39" s="461"/>
      <c r="W39" s="462"/>
      <c r="X39" s="462"/>
      <c r="Y39" s="462"/>
      <c r="Z39" s="462"/>
      <c r="AA39" s="462"/>
      <c r="AB39" s="462"/>
      <c r="AC39" s="462"/>
      <c r="AD39" s="462"/>
      <c r="AE39" s="462"/>
      <c r="AF39" s="462"/>
      <c r="AG39" s="462"/>
      <c r="AH39" s="462"/>
      <c r="AI39" s="462"/>
      <c r="AJ39" s="462"/>
      <c r="AK39" s="462"/>
      <c r="AL39" s="9"/>
      <c r="AM39" s="461" t="str">
        <f t="shared" si="2"/>
        <v/>
      </c>
      <c r="AN39" s="461"/>
      <c r="AO39" s="462"/>
      <c r="AP39" s="462"/>
      <c r="AQ39" s="462"/>
      <c r="AR39" s="462"/>
      <c r="AS39" s="462"/>
      <c r="AT39" s="462"/>
      <c r="AU39" s="462"/>
      <c r="AV39" s="462"/>
      <c r="AW39" s="462"/>
      <c r="AX39" s="462"/>
      <c r="AY39" s="462"/>
      <c r="AZ39" s="462"/>
      <c r="BA39" s="462"/>
      <c r="BB39" s="462"/>
      <c r="BC39" s="462"/>
      <c r="BD39" s="9"/>
      <c r="BE39" s="461" t="str">
        <f t="shared" si="3"/>
        <v/>
      </c>
      <c r="BF39" s="461"/>
      <c r="BG39" s="462"/>
      <c r="BH39" s="462"/>
      <c r="BI39" s="462"/>
      <c r="BJ39" s="462"/>
      <c r="BK39" s="462"/>
      <c r="BL39" s="462"/>
      <c r="BM39" s="462"/>
      <c r="BN39" s="462"/>
      <c r="BO39" s="462"/>
      <c r="BP39" s="462"/>
      <c r="BQ39" s="462"/>
      <c r="BR39" s="462"/>
      <c r="BS39" s="462"/>
      <c r="BT39" s="462"/>
      <c r="BU39" s="462"/>
      <c r="BV39" s="9"/>
      <c r="BW39" s="461">
        <f t="shared" si="4"/>
        <v>13</v>
      </c>
      <c r="BX39" s="461"/>
      <c r="BY39" s="462" t="str">
        <f>IF('各会計、関係団体の財政状況及び健全化判断比率'!B73="","",'各会計、関係団体の財政状況及び健全化判断比率'!B73)</f>
        <v>東京都市町村職員退職手当組合</v>
      </c>
      <c r="BZ39" s="462"/>
      <c r="CA39" s="462"/>
      <c r="CB39" s="462"/>
      <c r="CC39" s="462"/>
      <c r="CD39" s="462"/>
      <c r="CE39" s="462"/>
      <c r="CF39" s="462"/>
      <c r="CG39" s="462"/>
      <c r="CH39" s="462"/>
      <c r="CI39" s="462"/>
      <c r="CJ39" s="462"/>
      <c r="CK39" s="462"/>
      <c r="CL39" s="462"/>
      <c r="CM39" s="462"/>
      <c r="CN39" s="9"/>
      <c r="CO39" s="461" t="str">
        <f t="shared" si="5"/>
        <v/>
      </c>
      <c r="CP39" s="461"/>
      <c r="CQ39" s="462" t="str">
        <f>IF('各会計、関係団体の財政状況及び健全化判断比率'!BS12="","",'各会計、関係団体の財政状況及び健全化判断比率'!BS12)</f>
        <v/>
      </c>
      <c r="CR39" s="462"/>
      <c r="CS39" s="462"/>
      <c r="CT39" s="462"/>
      <c r="CU39" s="462"/>
      <c r="CV39" s="462"/>
      <c r="CW39" s="462"/>
      <c r="CX39" s="462"/>
      <c r="CY39" s="462"/>
      <c r="CZ39" s="462"/>
      <c r="DA39" s="462"/>
      <c r="DB39" s="462"/>
      <c r="DC39" s="462"/>
      <c r="DD39" s="462"/>
      <c r="DE39" s="462"/>
      <c r="DF39" s="8"/>
      <c r="DG39" s="463" t="str">
        <f>IF('各会計、関係団体の財政状況及び健全化判断比率'!BR12="","",'各会計、関係団体の財政状況及び健全化判断比率'!BR12)</f>
        <v/>
      </c>
      <c r="DH39" s="463"/>
      <c r="DI39" s="21"/>
    </row>
    <row r="40" spans="1:113" ht="32.25" customHeight="1">
      <c r="A40" s="2"/>
      <c r="B40" s="5"/>
      <c r="C40" s="461" t="str">
        <f t="shared" si="0"/>
        <v/>
      </c>
      <c r="D40" s="461"/>
      <c r="E40" s="462" t="str">
        <f>IF('各会計、関係団体の財政状況及び健全化判断比率'!B13="","",'各会計、関係団体の財政状況及び健全化判断比率'!B13)</f>
        <v/>
      </c>
      <c r="F40" s="462"/>
      <c r="G40" s="462"/>
      <c r="H40" s="462"/>
      <c r="I40" s="462"/>
      <c r="J40" s="462"/>
      <c r="K40" s="462"/>
      <c r="L40" s="462"/>
      <c r="M40" s="462"/>
      <c r="N40" s="462"/>
      <c r="O40" s="462"/>
      <c r="P40" s="462"/>
      <c r="Q40" s="462"/>
      <c r="R40" s="462"/>
      <c r="S40" s="462"/>
      <c r="T40" s="9"/>
      <c r="U40" s="461" t="str">
        <f t="shared" si="1"/>
        <v/>
      </c>
      <c r="V40" s="461"/>
      <c r="W40" s="462"/>
      <c r="X40" s="462"/>
      <c r="Y40" s="462"/>
      <c r="Z40" s="462"/>
      <c r="AA40" s="462"/>
      <c r="AB40" s="462"/>
      <c r="AC40" s="462"/>
      <c r="AD40" s="462"/>
      <c r="AE40" s="462"/>
      <c r="AF40" s="462"/>
      <c r="AG40" s="462"/>
      <c r="AH40" s="462"/>
      <c r="AI40" s="462"/>
      <c r="AJ40" s="462"/>
      <c r="AK40" s="462"/>
      <c r="AL40" s="9"/>
      <c r="AM40" s="461" t="str">
        <f t="shared" si="2"/>
        <v/>
      </c>
      <c r="AN40" s="461"/>
      <c r="AO40" s="462"/>
      <c r="AP40" s="462"/>
      <c r="AQ40" s="462"/>
      <c r="AR40" s="462"/>
      <c r="AS40" s="462"/>
      <c r="AT40" s="462"/>
      <c r="AU40" s="462"/>
      <c r="AV40" s="462"/>
      <c r="AW40" s="462"/>
      <c r="AX40" s="462"/>
      <c r="AY40" s="462"/>
      <c r="AZ40" s="462"/>
      <c r="BA40" s="462"/>
      <c r="BB40" s="462"/>
      <c r="BC40" s="462"/>
      <c r="BD40" s="9"/>
      <c r="BE40" s="461" t="str">
        <f t="shared" si="3"/>
        <v/>
      </c>
      <c r="BF40" s="461"/>
      <c r="BG40" s="462"/>
      <c r="BH40" s="462"/>
      <c r="BI40" s="462"/>
      <c r="BJ40" s="462"/>
      <c r="BK40" s="462"/>
      <c r="BL40" s="462"/>
      <c r="BM40" s="462"/>
      <c r="BN40" s="462"/>
      <c r="BO40" s="462"/>
      <c r="BP40" s="462"/>
      <c r="BQ40" s="462"/>
      <c r="BR40" s="462"/>
      <c r="BS40" s="462"/>
      <c r="BT40" s="462"/>
      <c r="BU40" s="462"/>
      <c r="BV40" s="9"/>
      <c r="BW40" s="461">
        <f t="shared" si="4"/>
        <v>14</v>
      </c>
      <c r="BX40" s="461"/>
      <c r="BY40" s="462" t="str">
        <f>IF('各会計、関係団体の財政状況及び健全化判断比率'!B74="","",'各会計、関係団体の財政状況及び健全化判断比率'!B74)</f>
        <v>東京都市町村議会議員公務災害補償等組合</v>
      </c>
      <c r="BZ40" s="462"/>
      <c r="CA40" s="462"/>
      <c r="CB40" s="462"/>
      <c r="CC40" s="462"/>
      <c r="CD40" s="462"/>
      <c r="CE40" s="462"/>
      <c r="CF40" s="462"/>
      <c r="CG40" s="462"/>
      <c r="CH40" s="462"/>
      <c r="CI40" s="462"/>
      <c r="CJ40" s="462"/>
      <c r="CK40" s="462"/>
      <c r="CL40" s="462"/>
      <c r="CM40" s="462"/>
      <c r="CN40" s="9"/>
      <c r="CO40" s="461" t="str">
        <f t="shared" si="5"/>
        <v/>
      </c>
      <c r="CP40" s="461"/>
      <c r="CQ40" s="462" t="str">
        <f>IF('各会計、関係団体の財政状況及び健全化判断比率'!BS13="","",'各会計、関係団体の財政状況及び健全化判断比率'!BS13)</f>
        <v/>
      </c>
      <c r="CR40" s="462"/>
      <c r="CS40" s="462"/>
      <c r="CT40" s="462"/>
      <c r="CU40" s="462"/>
      <c r="CV40" s="462"/>
      <c r="CW40" s="462"/>
      <c r="CX40" s="462"/>
      <c r="CY40" s="462"/>
      <c r="CZ40" s="462"/>
      <c r="DA40" s="462"/>
      <c r="DB40" s="462"/>
      <c r="DC40" s="462"/>
      <c r="DD40" s="462"/>
      <c r="DE40" s="462"/>
      <c r="DF40" s="8"/>
      <c r="DG40" s="463" t="str">
        <f>IF('各会計、関係団体の財政状況及び健全化判断比率'!BR13="","",'各会計、関係団体の財政状況及び健全化判断比率'!BR13)</f>
        <v/>
      </c>
      <c r="DH40" s="463"/>
      <c r="DI40" s="21"/>
    </row>
    <row r="41" spans="1:113" ht="32.25" customHeight="1">
      <c r="A41" s="2"/>
      <c r="B41" s="5"/>
      <c r="C41" s="461" t="str">
        <f t="shared" si="0"/>
        <v/>
      </c>
      <c r="D41" s="461"/>
      <c r="E41" s="462" t="str">
        <f>IF('各会計、関係団体の財政状況及び健全化判断比率'!B14="","",'各会計、関係団体の財政状況及び健全化判断比率'!B14)</f>
        <v/>
      </c>
      <c r="F41" s="462"/>
      <c r="G41" s="462"/>
      <c r="H41" s="462"/>
      <c r="I41" s="462"/>
      <c r="J41" s="462"/>
      <c r="K41" s="462"/>
      <c r="L41" s="462"/>
      <c r="M41" s="462"/>
      <c r="N41" s="462"/>
      <c r="O41" s="462"/>
      <c r="P41" s="462"/>
      <c r="Q41" s="462"/>
      <c r="R41" s="462"/>
      <c r="S41" s="462"/>
      <c r="T41" s="9"/>
      <c r="U41" s="461" t="str">
        <f t="shared" si="1"/>
        <v/>
      </c>
      <c r="V41" s="461"/>
      <c r="W41" s="462"/>
      <c r="X41" s="462"/>
      <c r="Y41" s="462"/>
      <c r="Z41" s="462"/>
      <c r="AA41" s="462"/>
      <c r="AB41" s="462"/>
      <c r="AC41" s="462"/>
      <c r="AD41" s="462"/>
      <c r="AE41" s="462"/>
      <c r="AF41" s="462"/>
      <c r="AG41" s="462"/>
      <c r="AH41" s="462"/>
      <c r="AI41" s="462"/>
      <c r="AJ41" s="462"/>
      <c r="AK41" s="462"/>
      <c r="AL41" s="9"/>
      <c r="AM41" s="461" t="str">
        <f t="shared" si="2"/>
        <v/>
      </c>
      <c r="AN41" s="461"/>
      <c r="AO41" s="462"/>
      <c r="AP41" s="462"/>
      <c r="AQ41" s="462"/>
      <c r="AR41" s="462"/>
      <c r="AS41" s="462"/>
      <c r="AT41" s="462"/>
      <c r="AU41" s="462"/>
      <c r="AV41" s="462"/>
      <c r="AW41" s="462"/>
      <c r="AX41" s="462"/>
      <c r="AY41" s="462"/>
      <c r="AZ41" s="462"/>
      <c r="BA41" s="462"/>
      <c r="BB41" s="462"/>
      <c r="BC41" s="462"/>
      <c r="BD41" s="9"/>
      <c r="BE41" s="461" t="str">
        <f t="shared" si="3"/>
        <v/>
      </c>
      <c r="BF41" s="461"/>
      <c r="BG41" s="462"/>
      <c r="BH41" s="462"/>
      <c r="BI41" s="462"/>
      <c r="BJ41" s="462"/>
      <c r="BK41" s="462"/>
      <c r="BL41" s="462"/>
      <c r="BM41" s="462"/>
      <c r="BN41" s="462"/>
      <c r="BO41" s="462"/>
      <c r="BP41" s="462"/>
      <c r="BQ41" s="462"/>
      <c r="BR41" s="462"/>
      <c r="BS41" s="462"/>
      <c r="BT41" s="462"/>
      <c r="BU41" s="462"/>
      <c r="BV41" s="9"/>
      <c r="BW41" s="461">
        <f t="shared" si="4"/>
        <v>15</v>
      </c>
      <c r="BX41" s="461"/>
      <c r="BY41" s="462" t="str">
        <f>IF('各会計、関係団体の財政状況及び健全化判断比率'!B75="","",'各会計、関係団体の財政状況及び健全化判断比率'!B75)</f>
        <v>東京都三市収益事業組合</v>
      </c>
      <c r="BZ41" s="462"/>
      <c r="CA41" s="462"/>
      <c r="CB41" s="462"/>
      <c r="CC41" s="462"/>
      <c r="CD41" s="462"/>
      <c r="CE41" s="462"/>
      <c r="CF41" s="462"/>
      <c r="CG41" s="462"/>
      <c r="CH41" s="462"/>
      <c r="CI41" s="462"/>
      <c r="CJ41" s="462"/>
      <c r="CK41" s="462"/>
      <c r="CL41" s="462"/>
      <c r="CM41" s="462"/>
      <c r="CN41" s="9"/>
      <c r="CO41" s="461" t="str">
        <f t="shared" si="5"/>
        <v/>
      </c>
      <c r="CP41" s="461"/>
      <c r="CQ41" s="462" t="str">
        <f>IF('各会計、関係団体の財政状況及び健全化判断比率'!BS14="","",'各会計、関係団体の財政状況及び健全化判断比率'!BS14)</f>
        <v/>
      </c>
      <c r="CR41" s="462"/>
      <c r="CS41" s="462"/>
      <c r="CT41" s="462"/>
      <c r="CU41" s="462"/>
      <c r="CV41" s="462"/>
      <c r="CW41" s="462"/>
      <c r="CX41" s="462"/>
      <c r="CY41" s="462"/>
      <c r="CZ41" s="462"/>
      <c r="DA41" s="462"/>
      <c r="DB41" s="462"/>
      <c r="DC41" s="462"/>
      <c r="DD41" s="462"/>
      <c r="DE41" s="462"/>
      <c r="DF41" s="8"/>
      <c r="DG41" s="463" t="str">
        <f>IF('各会計、関係団体の財政状況及び健全化判断比率'!BR14="","",'各会計、関係団体の財政状況及び健全化判断比率'!BR14)</f>
        <v/>
      </c>
      <c r="DH41" s="463"/>
      <c r="DI41" s="21"/>
    </row>
    <row r="42" spans="1:113" ht="32.25" customHeight="1">
      <c r="B42" s="5"/>
      <c r="C42" s="461" t="str">
        <f t="shared" si="0"/>
        <v/>
      </c>
      <c r="D42" s="461"/>
      <c r="E42" s="462" t="str">
        <f>IF('各会計、関係団体の財政状況及び健全化判断比率'!B15="","",'各会計、関係団体の財政状況及び健全化判断比率'!B15)</f>
        <v/>
      </c>
      <c r="F42" s="462"/>
      <c r="G42" s="462"/>
      <c r="H42" s="462"/>
      <c r="I42" s="462"/>
      <c r="J42" s="462"/>
      <c r="K42" s="462"/>
      <c r="L42" s="462"/>
      <c r="M42" s="462"/>
      <c r="N42" s="462"/>
      <c r="O42" s="462"/>
      <c r="P42" s="462"/>
      <c r="Q42" s="462"/>
      <c r="R42" s="462"/>
      <c r="S42" s="462"/>
      <c r="T42" s="9"/>
      <c r="U42" s="461" t="str">
        <f t="shared" si="1"/>
        <v/>
      </c>
      <c r="V42" s="461"/>
      <c r="W42" s="462"/>
      <c r="X42" s="462"/>
      <c r="Y42" s="462"/>
      <c r="Z42" s="462"/>
      <c r="AA42" s="462"/>
      <c r="AB42" s="462"/>
      <c r="AC42" s="462"/>
      <c r="AD42" s="462"/>
      <c r="AE42" s="462"/>
      <c r="AF42" s="462"/>
      <c r="AG42" s="462"/>
      <c r="AH42" s="462"/>
      <c r="AI42" s="462"/>
      <c r="AJ42" s="462"/>
      <c r="AK42" s="462"/>
      <c r="AL42" s="9"/>
      <c r="AM42" s="461" t="str">
        <f t="shared" si="2"/>
        <v/>
      </c>
      <c r="AN42" s="461"/>
      <c r="AO42" s="462"/>
      <c r="AP42" s="462"/>
      <c r="AQ42" s="462"/>
      <c r="AR42" s="462"/>
      <c r="AS42" s="462"/>
      <c r="AT42" s="462"/>
      <c r="AU42" s="462"/>
      <c r="AV42" s="462"/>
      <c r="AW42" s="462"/>
      <c r="AX42" s="462"/>
      <c r="AY42" s="462"/>
      <c r="AZ42" s="462"/>
      <c r="BA42" s="462"/>
      <c r="BB42" s="462"/>
      <c r="BC42" s="462"/>
      <c r="BD42" s="9"/>
      <c r="BE42" s="461" t="str">
        <f t="shared" si="3"/>
        <v/>
      </c>
      <c r="BF42" s="461"/>
      <c r="BG42" s="462"/>
      <c r="BH42" s="462"/>
      <c r="BI42" s="462"/>
      <c r="BJ42" s="462"/>
      <c r="BK42" s="462"/>
      <c r="BL42" s="462"/>
      <c r="BM42" s="462"/>
      <c r="BN42" s="462"/>
      <c r="BO42" s="462"/>
      <c r="BP42" s="462"/>
      <c r="BQ42" s="462"/>
      <c r="BR42" s="462"/>
      <c r="BS42" s="462"/>
      <c r="BT42" s="462"/>
      <c r="BU42" s="462"/>
      <c r="BV42" s="9"/>
      <c r="BW42" s="461">
        <f t="shared" si="4"/>
        <v>16</v>
      </c>
      <c r="BX42" s="461"/>
      <c r="BY42" s="462" t="str">
        <f>IF('各会計、関係団体の財政状況及び健全化判断比率'!B76="","",'各会計、関係団体の財政状況及び健全化判断比率'!B76)</f>
        <v>東京都市町村総合事務組合（一般会計）</v>
      </c>
      <c r="BZ42" s="462"/>
      <c r="CA42" s="462"/>
      <c r="CB42" s="462"/>
      <c r="CC42" s="462"/>
      <c r="CD42" s="462"/>
      <c r="CE42" s="462"/>
      <c r="CF42" s="462"/>
      <c r="CG42" s="462"/>
      <c r="CH42" s="462"/>
      <c r="CI42" s="462"/>
      <c r="CJ42" s="462"/>
      <c r="CK42" s="462"/>
      <c r="CL42" s="462"/>
      <c r="CM42" s="462"/>
      <c r="CN42" s="9"/>
      <c r="CO42" s="461" t="str">
        <f t="shared" si="5"/>
        <v/>
      </c>
      <c r="CP42" s="461"/>
      <c r="CQ42" s="462" t="str">
        <f>IF('各会計、関係団体の財政状況及び健全化判断比率'!BS15="","",'各会計、関係団体の財政状況及び健全化判断比率'!BS15)</f>
        <v/>
      </c>
      <c r="CR42" s="462"/>
      <c r="CS42" s="462"/>
      <c r="CT42" s="462"/>
      <c r="CU42" s="462"/>
      <c r="CV42" s="462"/>
      <c r="CW42" s="462"/>
      <c r="CX42" s="462"/>
      <c r="CY42" s="462"/>
      <c r="CZ42" s="462"/>
      <c r="DA42" s="462"/>
      <c r="DB42" s="462"/>
      <c r="DC42" s="462"/>
      <c r="DD42" s="462"/>
      <c r="DE42" s="462"/>
      <c r="DF42" s="8"/>
      <c r="DG42" s="463" t="str">
        <f>IF('各会計、関係団体の財政状況及び健全化判断比率'!BR15="","",'各会計、関係団体の財政状況及び健全化判断比率'!BR15)</f>
        <v/>
      </c>
      <c r="DH42" s="463"/>
      <c r="DI42" s="21"/>
    </row>
    <row r="43" spans="1:113" ht="32.25" customHeight="1">
      <c r="B43" s="5"/>
      <c r="C43" s="461" t="str">
        <f t="shared" si="0"/>
        <v/>
      </c>
      <c r="D43" s="461"/>
      <c r="E43" s="462" t="str">
        <f>IF('各会計、関係団体の財政状況及び健全化判断比率'!B16="","",'各会計、関係団体の財政状況及び健全化判断比率'!B16)</f>
        <v/>
      </c>
      <c r="F43" s="462"/>
      <c r="G43" s="462"/>
      <c r="H43" s="462"/>
      <c r="I43" s="462"/>
      <c r="J43" s="462"/>
      <c r="K43" s="462"/>
      <c r="L43" s="462"/>
      <c r="M43" s="462"/>
      <c r="N43" s="462"/>
      <c r="O43" s="462"/>
      <c r="P43" s="462"/>
      <c r="Q43" s="462"/>
      <c r="R43" s="462"/>
      <c r="S43" s="462"/>
      <c r="T43" s="9"/>
      <c r="U43" s="461" t="str">
        <f t="shared" si="1"/>
        <v/>
      </c>
      <c r="V43" s="461"/>
      <c r="W43" s="462"/>
      <c r="X43" s="462"/>
      <c r="Y43" s="462"/>
      <c r="Z43" s="462"/>
      <c r="AA43" s="462"/>
      <c r="AB43" s="462"/>
      <c r="AC43" s="462"/>
      <c r="AD43" s="462"/>
      <c r="AE43" s="462"/>
      <c r="AF43" s="462"/>
      <c r="AG43" s="462"/>
      <c r="AH43" s="462"/>
      <c r="AI43" s="462"/>
      <c r="AJ43" s="462"/>
      <c r="AK43" s="462"/>
      <c r="AL43" s="9"/>
      <c r="AM43" s="461" t="str">
        <f t="shared" si="2"/>
        <v/>
      </c>
      <c r="AN43" s="461"/>
      <c r="AO43" s="462"/>
      <c r="AP43" s="462"/>
      <c r="AQ43" s="462"/>
      <c r="AR43" s="462"/>
      <c r="AS43" s="462"/>
      <c r="AT43" s="462"/>
      <c r="AU43" s="462"/>
      <c r="AV43" s="462"/>
      <c r="AW43" s="462"/>
      <c r="AX43" s="462"/>
      <c r="AY43" s="462"/>
      <c r="AZ43" s="462"/>
      <c r="BA43" s="462"/>
      <c r="BB43" s="462"/>
      <c r="BC43" s="462"/>
      <c r="BD43" s="9"/>
      <c r="BE43" s="461" t="str">
        <f t="shared" si="3"/>
        <v/>
      </c>
      <c r="BF43" s="461"/>
      <c r="BG43" s="462"/>
      <c r="BH43" s="462"/>
      <c r="BI43" s="462"/>
      <c r="BJ43" s="462"/>
      <c r="BK43" s="462"/>
      <c r="BL43" s="462"/>
      <c r="BM43" s="462"/>
      <c r="BN43" s="462"/>
      <c r="BO43" s="462"/>
      <c r="BP43" s="462"/>
      <c r="BQ43" s="462"/>
      <c r="BR43" s="462"/>
      <c r="BS43" s="462"/>
      <c r="BT43" s="462"/>
      <c r="BU43" s="462"/>
      <c r="BV43" s="9"/>
      <c r="BW43" s="461">
        <f t="shared" si="4"/>
        <v>17</v>
      </c>
      <c r="BX43" s="461"/>
      <c r="BY43" s="462" t="str">
        <f>IF('各会計、関係団体の財政状況及び健全化判断比率'!B77="","",'各会計、関係団体の財政状況及び健全化判断比率'!B77)</f>
        <v>東京都市町村総合事務組合（東京都市町村民交通災害共済事業特別会計）</v>
      </c>
      <c r="BZ43" s="462"/>
      <c r="CA43" s="462"/>
      <c r="CB43" s="462"/>
      <c r="CC43" s="462"/>
      <c r="CD43" s="462"/>
      <c r="CE43" s="462"/>
      <c r="CF43" s="462"/>
      <c r="CG43" s="462"/>
      <c r="CH43" s="462"/>
      <c r="CI43" s="462"/>
      <c r="CJ43" s="462"/>
      <c r="CK43" s="462"/>
      <c r="CL43" s="462"/>
      <c r="CM43" s="462"/>
      <c r="CN43" s="9"/>
      <c r="CO43" s="461" t="str">
        <f t="shared" si="5"/>
        <v/>
      </c>
      <c r="CP43" s="461"/>
      <c r="CQ43" s="462" t="str">
        <f>IF('各会計、関係団体の財政状況及び健全化判断比率'!BS16="","",'各会計、関係団体の財政状況及び健全化判断比率'!BS16)</f>
        <v/>
      </c>
      <c r="CR43" s="462"/>
      <c r="CS43" s="462"/>
      <c r="CT43" s="462"/>
      <c r="CU43" s="462"/>
      <c r="CV43" s="462"/>
      <c r="CW43" s="462"/>
      <c r="CX43" s="462"/>
      <c r="CY43" s="462"/>
      <c r="CZ43" s="462"/>
      <c r="DA43" s="462"/>
      <c r="DB43" s="462"/>
      <c r="DC43" s="462"/>
      <c r="DD43" s="462"/>
      <c r="DE43" s="462"/>
      <c r="DF43" s="8"/>
      <c r="DG43" s="463" t="str">
        <f>IF('各会計、関係団体の財政状況及び健全化判断比率'!BR16="","",'各会計、関係団体の財政状況及び健全化判断比率'!BR16)</f>
        <v/>
      </c>
      <c r="DH43" s="463"/>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292</v>
      </c>
      <c r="E46" s="1" t="s">
        <v>150</v>
      </c>
    </row>
    <row r="47" spans="1:113">
      <c r="E47" s="1" t="s">
        <v>294</v>
      </c>
    </row>
    <row r="48" spans="1:113">
      <c r="E48" s="1" t="s">
        <v>296</v>
      </c>
    </row>
    <row r="49" spans="5:5">
      <c r="E49" s="1" t="s">
        <v>298</v>
      </c>
    </row>
    <row r="50" spans="5:5">
      <c r="E50" s="1" t="s">
        <v>201</v>
      </c>
    </row>
    <row r="51" spans="5:5">
      <c r="E51" s="1" t="s">
        <v>301</v>
      </c>
    </row>
    <row r="52" spans="5:5">
      <c r="E52" s="1" t="s">
        <v>149</v>
      </c>
    </row>
    <row r="53" spans="5:5"/>
    <row r="54" spans="5:5"/>
    <row r="55" spans="5:5"/>
    <row r="56" spans="5:5"/>
  </sheetData>
  <sheetProtection algorithmName="SHA-512" hashValue="4a6jeIqcOjqXXkxYBnQk4TAgwAm3cUHdBU19kr0BWHBONQa1rcAUwjZB70BNUTg4hiMd71rsI6sBVC6RS/K8hQ==" saltValue="9cybRmA3Wiz2xHbRlt+v+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4" t="s">
        <v>293</v>
      </c>
      <c r="DI1" s="555"/>
      <c r="DJ1" s="555"/>
      <c r="DK1" s="555"/>
      <c r="DL1" s="555"/>
      <c r="DM1" s="555"/>
      <c r="DN1" s="556"/>
      <c r="DO1" s="1"/>
      <c r="DP1" s="554" t="s">
        <v>291</v>
      </c>
      <c r="DQ1" s="555"/>
      <c r="DR1" s="555"/>
      <c r="DS1" s="555"/>
      <c r="DT1" s="555"/>
      <c r="DU1" s="555"/>
      <c r="DV1" s="555"/>
      <c r="DW1" s="555"/>
      <c r="DX1" s="555"/>
      <c r="DY1" s="555"/>
      <c r="DZ1" s="555"/>
      <c r="EA1" s="555"/>
      <c r="EB1" s="555"/>
      <c r="EC1" s="556"/>
      <c r="ED1" s="2"/>
      <c r="EE1" s="2"/>
      <c r="EF1" s="2"/>
      <c r="EG1" s="2"/>
      <c r="EH1" s="2"/>
      <c r="EI1" s="2"/>
      <c r="EJ1" s="2"/>
      <c r="EK1" s="2"/>
      <c r="EL1" s="2"/>
      <c r="EM1" s="2"/>
    </row>
    <row r="2" spans="2:143" ht="22.5" customHeight="1">
      <c r="B2" s="43" t="s">
        <v>303</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44" t="s">
        <v>104</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4" t="s">
        <v>305</v>
      </c>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87"/>
      <c r="CD3" s="344" t="s">
        <v>306</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87"/>
    </row>
    <row r="4" spans="2:143" ht="11.25" customHeight="1">
      <c r="B4" s="344" t="s">
        <v>5</v>
      </c>
      <c r="C4" s="345"/>
      <c r="D4" s="345"/>
      <c r="E4" s="345"/>
      <c r="F4" s="345"/>
      <c r="G4" s="345"/>
      <c r="H4" s="345"/>
      <c r="I4" s="345"/>
      <c r="J4" s="345"/>
      <c r="K4" s="345"/>
      <c r="L4" s="345"/>
      <c r="M4" s="345"/>
      <c r="N4" s="345"/>
      <c r="O4" s="345"/>
      <c r="P4" s="345"/>
      <c r="Q4" s="387"/>
      <c r="R4" s="344" t="s">
        <v>310</v>
      </c>
      <c r="S4" s="345"/>
      <c r="T4" s="345"/>
      <c r="U4" s="345"/>
      <c r="V4" s="345"/>
      <c r="W4" s="345"/>
      <c r="X4" s="345"/>
      <c r="Y4" s="387"/>
      <c r="Z4" s="344" t="s">
        <v>312</v>
      </c>
      <c r="AA4" s="345"/>
      <c r="AB4" s="345"/>
      <c r="AC4" s="387"/>
      <c r="AD4" s="344" t="s">
        <v>258</v>
      </c>
      <c r="AE4" s="345"/>
      <c r="AF4" s="345"/>
      <c r="AG4" s="345"/>
      <c r="AH4" s="345"/>
      <c r="AI4" s="345"/>
      <c r="AJ4" s="345"/>
      <c r="AK4" s="387"/>
      <c r="AL4" s="344" t="s">
        <v>312</v>
      </c>
      <c r="AM4" s="345"/>
      <c r="AN4" s="345"/>
      <c r="AO4" s="387"/>
      <c r="AP4" s="557" t="s">
        <v>314</v>
      </c>
      <c r="AQ4" s="557"/>
      <c r="AR4" s="557"/>
      <c r="AS4" s="557"/>
      <c r="AT4" s="557"/>
      <c r="AU4" s="557"/>
      <c r="AV4" s="557"/>
      <c r="AW4" s="557"/>
      <c r="AX4" s="557"/>
      <c r="AY4" s="557"/>
      <c r="AZ4" s="557"/>
      <c r="BA4" s="557"/>
      <c r="BB4" s="557"/>
      <c r="BC4" s="557"/>
      <c r="BD4" s="557"/>
      <c r="BE4" s="557"/>
      <c r="BF4" s="557"/>
      <c r="BG4" s="557" t="s">
        <v>295</v>
      </c>
      <c r="BH4" s="557"/>
      <c r="BI4" s="557"/>
      <c r="BJ4" s="557"/>
      <c r="BK4" s="557"/>
      <c r="BL4" s="557"/>
      <c r="BM4" s="557"/>
      <c r="BN4" s="557"/>
      <c r="BO4" s="557" t="s">
        <v>312</v>
      </c>
      <c r="BP4" s="557"/>
      <c r="BQ4" s="557"/>
      <c r="BR4" s="557"/>
      <c r="BS4" s="557" t="s">
        <v>316</v>
      </c>
      <c r="BT4" s="557"/>
      <c r="BU4" s="557"/>
      <c r="BV4" s="557"/>
      <c r="BW4" s="557"/>
      <c r="BX4" s="557"/>
      <c r="BY4" s="557"/>
      <c r="BZ4" s="557"/>
      <c r="CA4" s="557"/>
      <c r="CB4" s="557"/>
      <c r="CD4" s="344" t="s">
        <v>317</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87"/>
    </row>
    <row r="5" spans="2:143" s="8" customFormat="1" ht="11.25" customHeight="1">
      <c r="B5" s="558" t="s">
        <v>309</v>
      </c>
      <c r="C5" s="559"/>
      <c r="D5" s="559"/>
      <c r="E5" s="559"/>
      <c r="F5" s="559"/>
      <c r="G5" s="559"/>
      <c r="H5" s="559"/>
      <c r="I5" s="559"/>
      <c r="J5" s="559"/>
      <c r="K5" s="559"/>
      <c r="L5" s="559"/>
      <c r="M5" s="559"/>
      <c r="N5" s="559"/>
      <c r="O5" s="559"/>
      <c r="P5" s="559"/>
      <c r="Q5" s="560"/>
      <c r="R5" s="561">
        <v>10884230</v>
      </c>
      <c r="S5" s="562"/>
      <c r="T5" s="562"/>
      <c r="U5" s="562"/>
      <c r="V5" s="562"/>
      <c r="W5" s="562"/>
      <c r="X5" s="562"/>
      <c r="Y5" s="563"/>
      <c r="Z5" s="564">
        <v>25.7</v>
      </c>
      <c r="AA5" s="564"/>
      <c r="AB5" s="564"/>
      <c r="AC5" s="564"/>
      <c r="AD5" s="565">
        <v>10018181</v>
      </c>
      <c r="AE5" s="565"/>
      <c r="AF5" s="565"/>
      <c r="AG5" s="565"/>
      <c r="AH5" s="565"/>
      <c r="AI5" s="565"/>
      <c r="AJ5" s="565"/>
      <c r="AK5" s="565"/>
      <c r="AL5" s="566">
        <v>62</v>
      </c>
      <c r="AM5" s="567"/>
      <c r="AN5" s="567"/>
      <c r="AO5" s="568"/>
      <c r="AP5" s="558" t="s">
        <v>318</v>
      </c>
      <c r="AQ5" s="559"/>
      <c r="AR5" s="559"/>
      <c r="AS5" s="559"/>
      <c r="AT5" s="559"/>
      <c r="AU5" s="559"/>
      <c r="AV5" s="559"/>
      <c r="AW5" s="559"/>
      <c r="AX5" s="559"/>
      <c r="AY5" s="559"/>
      <c r="AZ5" s="559"/>
      <c r="BA5" s="559"/>
      <c r="BB5" s="559"/>
      <c r="BC5" s="559"/>
      <c r="BD5" s="559"/>
      <c r="BE5" s="559"/>
      <c r="BF5" s="560"/>
      <c r="BG5" s="569">
        <v>10011442</v>
      </c>
      <c r="BH5" s="350"/>
      <c r="BI5" s="350"/>
      <c r="BJ5" s="350"/>
      <c r="BK5" s="350"/>
      <c r="BL5" s="350"/>
      <c r="BM5" s="350"/>
      <c r="BN5" s="570"/>
      <c r="BO5" s="571">
        <v>92</v>
      </c>
      <c r="BP5" s="571"/>
      <c r="BQ5" s="571"/>
      <c r="BR5" s="571"/>
      <c r="BS5" s="572">
        <v>30756</v>
      </c>
      <c r="BT5" s="572"/>
      <c r="BU5" s="572"/>
      <c r="BV5" s="572"/>
      <c r="BW5" s="572"/>
      <c r="BX5" s="572"/>
      <c r="BY5" s="572"/>
      <c r="BZ5" s="572"/>
      <c r="CA5" s="572"/>
      <c r="CB5" s="573"/>
      <c r="CD5" s="344" t="s">
        <v>314</v>
      </c>
      <c r="CE5" s="345"/>
      <c r="CF5" s="345"/>
      <c r="CG5" s="345"/>
      <c r="CH5" s="345"/>
      <c r="CI5" s="345"/>
      <c r="CJ5" s="345"/>
      <c r="CK5" s="345"/>
      <c r="CL5" s="345"/>
      <c r="CM5" s="345"/>
      <c r="CN5" s="345"/>
      <c r="CO5" s="345"/>
      <c r="CP5" s="345"/>
      <c r="CQ5" s="387"/>
      <c r="CR5" s="344" t="s">
        <v>320</v>
      </c>
      <c r="CS5" s="345"/>
      <c r="CT5" s="345"/>
      <c r="CU5" s="345"/>
      <c r="CV5" s="345"/>
      <c r="CW5" s="345"/>
      <c r="CX5" s="345"/>
      <c r="CY5" s="387"/>
      <c r="CZ5" s="344" t="s">
        <v>312</v>
      </c>
      <c r="DA5" s="345"/>
      <c r="DB5" s="345"/>
      <c r="DC5" s="387"/>
      <c r="DD5" s="344" t="s">
        <v>322</v>
      </c>
      <c r="DE5" s="345"/>
      <c r="DF5" s="345"/>
      <c r="DG5" s="345"/>
      <c r="DH5" s="345"/>
      <c r="DI5" s="345"/>
      <c r="DJ5" s="345"/>
      <c r="DK5" s="345"/>
      <c r="DL5" s="345"/>
      <c r="DM5" s="345"/>
      <c r="DN5" s="345"/>
      <c r="DO5" s="345"/>
      <c r="DP5" s="387"/>
      <c r="DQ5" s="344" t="s">
        <v>324</v>
      </c>
      <c r="DR5" s="345"/>
      <c r="DS5" s="345"/>
      <c r="DT5" s="345"/>
      <c r="DU5" s="345"/>
      <c r="DV5" s="345"/>
      <c r="DW5" s="345"/>
      <c r="DX5" s="345"/>
      <c r="DY5" s="345"/>
      <c r="DZ5" s="345"/>
      <c r="EA5" s="345"/>
      <c r="EB5" s="345"/>
      <c r="EC5" s="387"/>
    </row>
    <row r="6" spans="2:143" ht="11.25" customHeight="1">
      <c r="B6" s="574" t="s">
        <v>325</v>
      </c>
      <c r="C6" s="575"/>
      <c r="D6" s="575"/>
      <c r="E6" s="575"/>
      <c r="F6" s="575"/>
      <c r="G6" s="575"/>
      <c r="H6" s="575"/>
      <c r="I6" s="575"/>
      <c r="J6" s="575"/>
      <c r="K6" s="575"/>
      <c r="L6" s="575"/>
      <c r="M6" s="575"/>
      <c r="N6" s="575"/>
      <c r="O6" s="575"/>
      <c r="P6" s="575"/>
      <c r="Q6" s="576"/>
      <c r="R6" s="569">
        <v>176359</v>
      </c>
      <c r="S6" s="350"/>
      <c r="T6" s="350"/>
      <c r="U6" s="350"/>
      <c r="V6" s="350"/>
      <c r="W6" s="350"/>
      <c r="X6" s="350"/>
      <c r="Y6" s="570"/>
      <c r="Z6" s="571">
        <v>0.4</v>
      </c>
      <c r="AA6" s="571"/>
      <c r="AB6" s="571"/>
      <c r="AC6" s="571"/>
      <c r="AD6" s="572">
        <v>176359</v>
      </c>
      <c r="AE6" s="572"/>
      <c r="AF6" s="572"/>
      <c r="AG6" s="572"/>
      <c r="AH6" s="572"/>
      <c r="AI6" s="572"/>
      <c r="AJ6" s="572"/>
      <c r="AK6" s="572"/>
      <c r="AL6" s="577">
        <v>1.1000000000000001</v>
      </c>
      <c r="AM6" s="356"/>
      <c r="AN6" s="356"/>
      <c r="AO6" s="578"/>
      <c r="AP6" s="574" t="s">
        <v>102</v>
      </c>
      <c r="AQ6" s="575"/>
      <c r="AR6" s="575"/>
      <c r="AS6" s="575"/>
      <c r="AT6" s="575"/>
      <c r="AU6" s="575"/>
      <c r="AV6" s="575"/>
      <c r="AW6" s="575"/>
      <c r="AX6" s="575"/>
      <c r="AY6" s="575"/>
      <c r="AZ6" s="575"/>
      <c r="BA6" s="575"/>
      <c r="BB6" s="575"/>
      <c r="BC6" s="575"/>
      <c r="BD6" s="575"/>
      <c r="BE6" s="575"/>
      <c r="BF6" s="576"/>
      <c r="BG6" s="569">
        <v>10011442</v>
      </c>
      <c r="BH6" s="350"/>
      <c r="BI6" s="350"/>
      <c r="BJ6" s="350"/>
      <c r="BK6" s="350"/>
      <c r="BL6" s="350"/>
      <c r="BM6" s="350"/>
      <c r="BN6" s="570"/>
      <c r="BO6" s="571">
        <v>92</v>
      </c>
      <c r="BP6" s="571"/>
      <c r="BQ6" s="571"/>
      <c r="BR6" s="571"/>
      <c r="BS6" s="572">
        <v>30756</v>
      </c>
      <c r="BT6" s="572"/>
      <c r="BU6" s="572"/>
      <c r="BV6" s="572"/>
      <c r="BW6" s="572"/>
      <c r="BX6" s="572"/>
      <c r="BY6" s="572"/>
      <c r="BZ6" s="572"/>
      <c r="CA6" s="572"/>
      <c r="CB6" s="573"/>
      <c r="CD6" s="558" t="s">
        <v>326</v>
      </c>
      <c r="CE6" s="559"/>
      <c r="CF6" s="559"/>
      <c r="CG6" s="559"/>
      <c r="CH6" s="559"/>
      <c r="CI6" s="559"/>
      <c r="CJ6" s="559"/>
      <c r="CK6" s="559"/>
      <c r="CL6" s="559"/>
      <c r="CM6" s="559"/>
      <c r="CN6" s="559"/>
      <c r="CO6" s="559"/>
      <c r="CP6" s="559"/>
      <c r="CQ6" s="560"/>
      <c r="CR6" s="569">
        <v>270299</v>
      </c>
      <c r="CS6" s="350"/>
      <c r="CT6" s="350"/>
      <c r="CU6" s="350"/>
      <c r="CV6" s="350"/>
      <c r="CW6" s="350"/>
      <c r="CX6" s="350"/>
      <c r="CY6" s="570"/>
      <c r="CZ6" s="566">
        <v>0.6</v>
      </c>
      <c r="DA6" s="567"/>
      <c r="DB6" s="567"/>
      <c r="DC6" s="579"/>
      <c r="DD6" s="580" t="s">
        <v>203</v>
      </c>
      <c r="DE6" s="350"/>
      <c r="DF6" s="350"/>
      <c r="DG6" s="350"/>
      <c r="DH6" s="350"/>
      <c r="DI6" s="350"/>
      <c r="DJ6" s="350"/>
      <c r="DK6" s="350"/>
      <c r="DL6" s="350"/>
      <c r="DM6" s="350"/>
      <c r="DN6" s="350"/>
      <c r="DO6" s="350"/>
      <c r="DP6" s="570"/>
      <c r="DQ6" s="580">
        <v>270228</v>
      </c>
      <c r="DR6" s="350"/>
      <c r="DS6" s="350"/>
      <c r="DT6" s="350"/>
      <c r="DU6" s="350"/>
      <c r="DV6" s="350"/>
      <c r="DW6" s="350"/>
      <c r="DX6" s="350"/>
      <c r="DY6" s="350"/>
      <c r="DZ6" s="350"/>
      <c r="EA6" s="350"/>
      <c r="EB6" s="350"/>
      <c r="EC6" s="581"/>
    </row>
    <row r="7" spans="2:143" ht="11.25" customHeight="1">
      <c r="B7" s="574" t="s">
        <v>45</v>
      </c>
      <c r="C7" s="575"/>
      <c r="D7" s="575"/>
      <c r="E7" s="575"/>
      <c r="F7" s="575"/>
      <c r="G7" s="575"/>
      <c r="H7" s="575"/>
      <c r="I7" s="575"/>
      <c r="J7" s="575"/>
      <c r="K7" s="575"/>
      <c r="L7" s="575"/>
      <c r="M7" s="575"/>
      <c r="N7" s="575"/>
      <c r="O7" s="575"/>
      <c r="P7" s="575"/>
      <c r="Q7" s="576"/>
      <c r="R7" s="569">
        <v>14034</v>
      </c>
      <c r="S7" s="350"/>
      <c r="T7" s="350"/>
      <c r="U7" s="350"/>
      <c r="V7" s="350"/>
      <c r="W7" s="350"/>
      <c r="X7" s="350"/>
      <c r="Y7" s="570"/>
      <c r="Z7" s="571">
        <v>0</v>
      </c>
      <c r="AA7" s="571"/>
      <c r="AB7" s="571"/>
      <c r="AC7" s="571"/>
      <c r="AD7" s="572">
        <v>14034</v>
      </c>
      <c r="AE7" s="572"/>
      <c r="AF7" s="572"/>
      <c r="AG7" s="572"/>
      <c r="AH7" s="572"/>
      <c r="AI7" s="572"/>
      <c r="AJ7" s="572"/>
      <c r="AK7" s="572"/>
      <c r="AL7" s="577">
        <v>0.1</v>
      </c>
      <c r="AM7" s="356"/>
      <c r="AN7" s="356"/>
      <c r="AO7" s="578"/>
      <c r="AP7" s="574" t="s">
        <v>327</v>
      </c>
      <c r="AQ7" s="575"/>
      <c r="AR7" s="575"/>
      <c r="AS7" s="575"/>
      <c r="AT7" s="575"/>
      <c r="AU7" s="575"/>
      <c r="AV7" s="575"/>
      <c r="AW7" s="575"/>
      <c r="AX7" s="575"/>
      <c r="AY7" s="575"/>
      <c r="AZ7" s="575"/>
      <c r="BA7" s="575"/>
      <c r="BB7" s="575"/>
      <c r="BC7" s="575"/>
      <c r="BD7" s="575"/>
      <c r="BE7" s="575"/>
      <c r="BF7" s="576"/>
      <c r="BG7" s="569">
        <v>4917469</v>
      </c>
      <c r="BH7" s="350"/>
      <c r="BI7" s="350"/>
      <c r="BJ7" s="350"/>
      <c r="BK7" s="350"/>
      <c r="BL7" s="350"/>
      <c r="BM7" s="350"/>
      <c r="BN7" s="570"/>
      <c r="BO7" s="571">
        <v>45.2</v>
      </c>
      <c r="BP7" s="571"/>
      <c r="BQ7" s="571"/>
      <c r="BR7" s="571"/>
      <c r="BS7" s="572">
        <v>30756</v>
      </c>
      <c r="BT7" s="572"/>
      <c r="BU7" s="572"/>
      <c r="BV7" s="572"/>
      <c r="BW7" s="572"/>
      <c r="BX7" s="572"/>
      <c r="BY7" s="572"/>
      <c r="BZ7" s="572"/>
      <c r="CA7" s="572"/>
      <c r="CB7" s="573"/>
      <c r="CD7" s="574" t="s">
        <v>329</v>
      </c>
      <c r="CE7" s="575"/>
      <c r="CF7" s="575"/>
      <c r="CG7" s="575"/>
      <c r="CH7" s="575"/>
      <c r="CI7" s="575"/>
      <c r="CJ7" s="575"/>
      <c r="CK7" s="575"/>
      <c r="CL7" s="575"/>
      <c r="CM7" s="575"/>
      <c r="CN7" s="575"/>
      <c r="CO7" s="575"/>
      <c r="CP7" s="575"/>
      <c r="CQ7" s="576"/>
      <c r="CR7" s="569">
        <v>11587384</v>
      </c>
      <c r="CS7" s="350"/>
      <c r="CT7" s="350"/>
      <c r="CU7" s="350"/>
      <c r="CV7" s="350"/>
      <c r="CW7" s="350"/>
      <c r="CX7" s="350"/>
      <c r="CY7" s="570"/>
      <c r="CZ7" s="571">
        <v>27.7</v>
      </c>
      <c r="DA7" s="571"/>
      <c r="DB7" s="571"/>
      <c r="DC7" s="571"/>
      <c r="DD7" s="580">
        <v>301961</v>
      </c>
      <c r="DE7" s="350"/>
      <c r="DF7" s="350"/>
      <c r="DG7" s="350"/>
      <c r="DH7" s="350"/>
      <c r="DI7" s="350"/>
      <c r="DJ7" s="350"/>
      <c r="DK7" s="350"/>
      <c r="DL7" s="350"/>
      <c r="DM7" s="350"/>
      <c r="DN7" s="350"/>
      <c r="DO7" s="350"/>
      <c r="DP7" s="570"/>
      <c r="DQ7" s="580">
        <v>2677048</v>
      </c>
      <c r="DR7" s="350"/>
      <c r="DS7" s="350"/>
      <c r="DT7" s="350"/>
      <c r="DU7" s="350"/>
      <c r="DV7" s="350"/>
      <c r="DW7" s="350"/>
      <c r="DX7" s="350"/>
      <c r="DY7" s="350"/>
      <c r="DZ7" s="350"/>
      <c r="EA7" s="350"/>
      <c r="EB7" s="350"/>
      <c r="EC7" s="581"/>
    </row>
    <row r="8" spans="2:143" ht="11.25" customHeight="1">
      <c r="B8" s="574" t="s">
        <v>330</v>
      </c>
      <c r="C8" s="575"/>
      <c r="D8" s="575"/>
      <c r="E8" s="575"/>
      <c r="F8" s="575"/>
      <c r="G8" s="575"/>
      <c r="H8" s="575"/>
      <c r="I8" s="575"/>
      <c r="J8" s="575"/>
      <c r="K8" s="575"/>
      <c r="L8" s="575"/>
      <c r="M8" s="575"/>
      <c r="N8" s="575"/>
      <c r="O8" s="575"/>
      <c r="P8" s="575"/>
      <c r="Q8" s="576"/>
      <c r="R8" s="569">
        <v>67765</v>
      </c>
      <c r="S8" s="350"/>
      <c r="T8" s="350"/>
      <c r="U8" s="350"/>
      <c r="V8" s="350"/>
      <c r="W8" s="350"/>
      <c r="X8" s="350"/>
      <c r="Y8" s="570"/>
      <c r="Z8" s="571">
        <v>0.2</v>
      </c>
      <c r="AA8" s="571"/>
      <c r="AB8" s="571"/>
      <c r="AC8" s="571"/>
      <c r="AD8" s="572">
        <v>67765</v>
      </c>
      <c r="AE8" s="572"/>
      <c r="AF8" s="572"/>
      <c r="AG8" s="572"/>
      <c r="AH8" s="572"/>
      <c r="AI8" s="572"/>
      <c r="AJ8" s="572"/>
      <c r="AK8" s="572"/>
      <c r="AL8" s="577">
        <v>0.4</v>
      </c>
      <c r="AM8" s="356"/>
      <c r="AN8" s="356"/>
      <c r="AO8" s="578"/>
      <c r="AP8" s="574" t="s">
        <v>121</v>
      </c>
      <c r="AQ8" s="575"/>
      <c r="AR8" s="575"/>
      <c r="AS8" s="575"/>
      <c r="AT8" s="575"/>
      <c r="AU8" s="575"/>
      <c r="AV8" s="575"/>
      <c r="AW8" s="575"/>
      <c r="AX8" s="575"/>
      <c r="AY8" s="575"/>
      <c r="AZ8" s="575"/>
      <c r="BA8" s="575"/>
      <c r="BB8" s="575"/>
      <c r="BC8" s="575"/>
      <c r="BD8" s="575"/>
      <c r="BE8" s="575"/>
      <c r="BF8" s="576"/>
      <c r="BG8" s="569">
        <v>143817</v>
      </c>
      <c r="BH8" s="350"/>
      <c r="BI8" s="350"/>
      <c r="BJ8" s="350"/>
      <c r="BK8" s="350"/>
      <c r="BL8" s="350"/>
      <c r="BM8" s="350"/>
      <c r="BN8" s="570"/>
      <c r="BO8" s="571">
        <v>1.3</v>
      </c>
      <c r="BP8" s="571"/>
      <c r="BQ8" s="571"/>
      <c r="BR8" s="571"/>
      <c r="BS8" s="580" t="s">
        <v>203</v>
      </c>
      <c r="BT8" s="350"/>
      <c r="BU8" s="350"/>
      <c r="BV8" s="350"/>
      <c r="BW8" s="350"/>
      <c r="BX8" s="350"/>
      <c r="BY8" s="350"/>
      <c r="BZ8" s="350"/>
      <c r="CA8" s="350"/>
      <c r="CB8" s="581"/>
      <c r="CD8" s="574" t="s">
        <v>332</v>
      </c>
      <c r="CE8" s="575"/>
      <c r="CF8" s="575"/>
      <c r="CG8" s="575"/>
      <c r="CH8" s="575"/>
      <c r="CI8" s="575"/>
      <c r="CJ8" s="575"/>
      <c r="CK8" s="575"/>
      <c r="CL8" s="575"/>
      <c r="CM8" s="575"/>
      <c r="CN8" s="575"/>
      <c r="CO8" s="575"/>
      <c r="CP8" s="575"/>
      <c r="CQ8" s="576"/>
      <c r="CR8" s="569">
        <v>14005313</v>
      </c>
      <c r="CS8" s="350"/>
      <c r="CT8" s="350"/>
      <c r="CU8" s="350"/>
      <c r="CV8" s="350"/>
      <c r="CW8" s="350"/>
      <c r="CX8" s="350"/>
      <c r="CY8" s="570"/>
      <c r="CZ8" s="571">
        <v>33.5</v>
      </c>
      <c r="DA8" s="571"/>
      <c r="DB8" s="571"/>
      <c r="DC8" s="571"/>
      <c r="DD8" s="580">
        <v>52255</v>
      </c>
      <c r="DE8" s="350"/>
      <c r="DF8" s="350"/>
      <c r="DG8" s="350"/>
      <c r="DH8" s="350"/>
      <c r="DI8" s="350"/>
      <c r="DJ8" s="350"/>
      <c r="DK8" s="350"/>
      <c r="DL8" s="350"/>
      <c r="DM8" s="350"/>
      <c r="DN8" s="350"/>
      <c r="DO8" s="350"/>
      <c r="DP8" s="570"/>
      <c r="DQ8" s="580">
        <v>6234807</v>
      </c>
      <c r="DR8" s="350"/>
      <c r="DS8" s="350"/>
      <c r="DT8" s="350"/>
      <c r="DU8" s="350"/>
      <c r="DV8" s="350"/>
      <c r="DW8" s="350"/>
      <c r="DX8" s="350"/>
      <c r="DY8" s="350"/>
      <c r="DZ8" s="350"/>
      <c r="EA8" s="350"/>
      <c r="EB8" s="350"/>
      <c r="EC8" s="581"/>
    </row>
    <row r="9" spans="2:143" ht="11.25" customHeight="1">
      <c r="B9" s="574" t="s">
        <v>333</v>
      </c>
      <c r="C9" s="575"/>
      <c r="D9" s="575"/>
      <c r="E9" s="575"/>
      <c r="F9" s="575"/>
      <c r="G9" s="575"/>
      <c r="H9" s="575"/>
      <c r="I9" s="575"/>
      <c r="J9" s="575"/>
      <c r="K9" s="575"/>
      <c r="L9" s="575"/>
      <c r="M9" s="575"/>
      <c r="N9" s="575"/>
      <c r="O9" s="575"/>
      <c r="P9" s="575"/>
      <c r="Q9" s="576"/>
      <c r="R9" s="569">
        <v>78685</v>
      </c>
      <c r="S9" s="350"/>
      <c r="T9" s="350"/>
      <c r="U9" s="350"/>
      <c r="V9" s="350"/>
      <c r="W9" s="350"/>
      <c r="X9" s="350"/>
      <c r="Y9" s="570"/>
      <c r="Z9" s="571">
        <v>0.2</v>
      </c>
      <c r="AA9" s="571"/>
      <c r="AB9" s="571"/>
      <c r="AC9" s="571"/>
      <c r="AD9" s="572">
        <v>78685</v>
      </c>
      <c r="AE9" s="572"/>
      <c r="AF9" s="572"/>
      <c r="AG9" s="572"/>
      <c r="AH9" s="572"/>
      <c r="AI9" s="572"/>
      <c r="AJ9" s="572"/>
      <c r="AK9" s="572"/>
      <c r="AL9" s="577">
        <v>0.5</v>
      </c>
      <c r="AM9" s="356"/>
      <c r="AN9" s="356"/>
      <c r="AO9" s="578"/>
      <c r="AP9" s="574" t="s">
        <v>335</v>
      </c>
      <c r="AQ9" s="575"/>
      <c r="AR9" s="575"/>
      <c r="AS9" s="575"/>
      <c r="AT9" s="575"/>
      <c r="AU9" s="575"/>
      <c r="AV9" s="575"/>
      <c r="AW9" s="575"/>
      <c r="AX9" s="575"/>
      <c r="AY9" s="575"/>
      <c r="AZ9" s="575"/>
      <c r="BA9" s="575"/>
      <c r="BB9" s="575"/>
      <c r="BC9" s="575"/>
      <c r="BD9" s="575"/>
      <c r="BE9" s="575"/>
      <c r="BF9" s="576"/>
      <c r="BG9" s="569">
        <v>4425687</v>
      </c>
      <c r="BH9" s="350"/>
      <c r="BI9" s="350"/>
      <c r="BJ9" s="350"/>
      <c r="BK9" s="350"/>
      <c r="BL9" s="350"/>
      <c r="BM9" s="350"/>
      <c r="BN9" s="570"/>
      <c r="BO9" s="571">
        <v>40.700000000000003</v>
      </c>
      <c r="BP9" s="571"/>
      <c r="BQ9" s="571"/>
      <c r="BR9" s="571"/>
      <c r="BS9" s="580" t="s">
        <v>203</v>
      </c>
      <c r="BT9" s="350"/>
      <c r="BU9" s="350"/>
      <c r="BV9" s="350"/>
      <c r="BW9" s="350"/>
      <c r="BX9" s="350"/>
      <c r="BY9" s="350"/>
      <c r="BZ9" s="350"/>
      <c r="CA9" s="350"/>
      <c r="CB9" s="581"/>
      <c r="CD9" s="574" t="s">
        <v>337</v>
      </c>
      <c r="CE9" s="575"/>
      <c r="CF9" s="575"/>
      <c r="CG9" s="575"/>
      <c r="CH9" s="575"/>
      <c r="CI9" s="575"/>
      <c r="CJ9" s="575"/>
      <c r="CK9" s="575"/>
      <c r="CL9" s="575"/>
      <c r="CM9" s="575"/>
      <c r="CN9" s="575"/>
      <c r="CO9" s="575"/>
      <c r="CP9" s="575"/>
      <c r="CQ9" s="576"/>
      <c r="CR9" s="569">
        <v>3680812</v>
      </c>
      <c r="CS9" s="350"/>
      <c r="CT9" s="350"/>
      <c r="CU9" s="350"/>
      <c r="CV9" s="350"/>
      <c r="CW9" s="350"/>
      <c r="CX9" s="350"/>
      <c r="CY9" s="570"/>
      <c r="CZ9" s="571">
        <v>8.8000000000000007</v>
      </c>
      <c r="DA9" s="571"/>
      <c r="DB9" s="571"/>
      <c r="DC9" s="571"/>
      <c r="DD9" s="580">
        <v>11468</v>
      </c>
      <c r="DE9" s="350"/>
      <c r="DF9" s="350"/>
      <c r="DG9" s="350"/>
      <c r="DH9" s="350"/>
      <c r="DI9" s="350"/>
      <c r="DJ9" s="350"/>
      <c r="DK9" s="350"/>
      <c r="DL9" s="350"/>
      <c r="DM9" s="350"/>
      <c r="DN9" s="350"/>
      <c r="DO9" s="350"/>
      <c r="DP9" s="570"/>
      <c r="DQ9" s="580">
        <v>2330340</v>
      </c>
      <c r="DR9" s="350"/>
      <c r="DS9" s="350"/>
      <c r="DT9" s="350"/>
      <c r="DU9" s="350"/>
      <c r="DV9" s="350"/>
      <c r="DW9" s="350"/>
      <c r="DX9" s="350"/>
      <c r="DY9" s="350"/>
      <c r="DZ9" s="350"/>
      <c r="EA9" s="350"/>
      <c r="EB9" s="350"/>
      <c r="EC9" s="581"/>
    </row>
    <row r="10" spans="2:143" ht="11.25" customHeight="1">
      <c r="B10" s="574" t="s">
        <v>127</v>
      </c>
      <c r="C10" s="575"/>
      <c r="D10" s="575"/>
      <c r="E10" s="575"/>
      <c r="F10" s="575"/>
      <c r="G10" s="575"/>
      <c r="H10" s="575"/>
      <c r="I10" s="575"/>
      <c r="J10" s="575"/>
      <c r="K10" s="575"/>
      <c r="L10" s="575"/>
      <c r="M10" s="575"/>
      <c r="N10" s="575"/>
      <c r="O10" s="575"/>
      <c r="P10" s="575"/>
      <c r="Q10" s="576"/>
      <c r="R10" s="569" t="s">
        <v>203</v>
      </c>
      <c r="S10" s="350"/>
      <c r="T10" s="350"/>
      <c r="U10" s="350"/>
      <c r="V10" s="350"/>
      <c r="W10" s="350"/>
      <c r="X10" s="350"/>
      <c r="Y10" s="570"/>
      <c r="Z10" s="571" t="s">
        <v>203</v>
      </c>
      <c r="AA10" s="571"/>
      <c r="AB10" s="571"/>
      <c r="AC10" s="571"/>
      <c r="AD10" s="572" t="s">
        <v>203</v>
      </c>
      <c r="AE10" s="572"/>
      <c r="AF10" s="572"/>
      <c r="AG10" s="572"/>
      <c r="AH10" s="572"/>
      <c r="AI10" s="572"/>
      <c r="AJ10" s="572"/>
      <c r="AK10" s="572"/>
      <c r="AL10" s="577" t="s">
        <v>203</v>
      </c>
      <c r="AM10" s="356"/>
      <c r="AN10" s="356"/>
      <c r="AO10" s="578"/>
      <c r="AP10" s="574" t="s">
        <v>194</v>
      </c>
      <c r="AQ10" s="575"/>
      <c r="AR10" s="575"/>
      <c r="AS10" s="575"/>
      <c r="AT10" s="575"/>
      <c r="AU10" s="575"/>
      <c r="AV10" s="575"/>
      <c r="AW10" s="575"/>
      <c r="AX10" s="575"/>
      <c r="AY10" s="575"/>
      <c r="AZ10" s="575"/>
      <c r="BA10" s="575"/>
      <c r="BB10" s="575"/>
      <c r="BC10" s="575"/>
      <c r="BD10" s="575"/>
      <c r="BE10" s="575"/>
      <c r="BF10" s="576"/>
      <c r="BG10" s="569">
        <v>144377</v>
      </c>
      <c r="BH10" s="350"/>
      <c r="BI10" s="350"/>
      <c r="BJ10" s="350"/>
      <c r="BK10" s="350"/>
      <c r="BL10" s="350"/>
      <c r="BM10" s="350"/>
      <c r="BN10" s="570"/>
      <c r="BO10" s="571">
        <v>1.3</v>
      </c>
      <c r="BP10" s="571"/>
      <c r="BQ10" s="571"/>
      <c r="BR10" s="571"/>
      <c r="BS10" s="580" t="s">
        <v>203</v>
      </c>
      <c r="BT10" s="350"/>
      <c r="BU10" s="350"/>
      <c r="BV10" s="350"/>
      <c r="BW10" s="350"/>
      <c r="BX10" s="350"/>
      <c r="BY10" s="350"/>
      <c r="BZ10" s="350"/>
      <c r="CA10" s="350"/>
      <c r="CB10" s="581"/>
      <c r="CD10" s="574" t="s">
        <v>42</v>
      </c>
      <c r="CE10" s="575"/>
      <c r="CF10" s="575"/>
      <c r="CG10" s="575"/>
      <c r="CH10" s="575"/>
      <c r="CI10" s="575"/>
      <c r="CJ10" s="575"/>
      <c r="CK10" s="575"/>
      <c r="CL10" s="575"/>
      <c r="CM10" s="575"/>
      <c r="CN10" s="575"/>
      <c r="CO10" s="575"/>
      <c r="CP10" s="575"/>
      <c r="CQ10" s="576"/>
      <c r="CR10" s="569">
        <v>187828</v>
      </c>
      <c r="CS10" s="350"/>
      <c r="CT10" s="350"/>
      <c r="CU10" s="350"/>
      <c r="CV10" s="350"/>
      <c r="CW10" s="350"/>
      <c r="CX10" s="350"/>
      <c r="CY10" s="570"/>
      <c r="CZ10" s="571">
        <v>0.4</v>
      </c>
      <c r="DA10" s="571"/>
      <c r="DB10" s="571"/>
      <c r="DC10" s="571"/>
      <c r="DD10" s="580" t="s">
        <v>203</v>
      </c>
      <c r="DE10" s="350"/>
      <c r="DF10" s="350"/>
      <c r="DG10" s="350"/>
      <c r="DH10" s="350"/>
      <c r="DI10" s="350"/>
      <c r="DJ10" s="350"/>
      <c r="DK10" s="350"/>
      <c r="DL10" s="350"/>
      <c r="DM10" s="350"/>
      <c r="DN10" s="350"/>
      <c r="DO10" s="350"/>
      <c r="DP10" s="570"/>
      <c r="DQ10" s="580">
        <v>174249</v>
      </c>
      <c r="DR10" s="350"/>
      <c r="DS10" s="350"/>
      <c r="DT10" s="350"/>
      <c r="DU10" s="350"/>
      <c r="DV10" s="350"/>
      <c r="DW10" s="350"/>
      <c r="DX10" s="350"/>
      <c r="DY10" s="350"/>
      <c r="DZ10" s="350"/>
      <c r="EA10" s="350"/>
      <c r="EB10" s="350"/>
      <c r="EC10" s="581"/>
    </row>
    <row r="11" spans="2:143" ht="11.25" customHeight="1">
      <c r="B11" s="574" t="s">
        <v>100</v>
      </c>
      <c r="C11" s="575"/>
      <c r="D11" s="575"/>
      <c r="E11" s="575"/>
      <c r="F11" s="575"/>
      <c r="G11" s="575"/>
      <c r="H11" s="575"/>
      <c r="I11" s="575"/>
      <c r="J11" s="575"/>
      <c r="K11" s="575"/>
      <c r="L11" s="575"/>
      <c r="M11" s="575"/>
      <c r="N11" s="575"/>
      <c r="O11" s="575"/>
      <c r="P11" s="575"/>
      <c r="Q11" s="576"/>
      <c r="R11" s="569">
        <v>1669319</v>
      </c>
      <c r="S11" s="350"/>
      <c r="T11" s="350"/>
      <c r="U11" s="350"/>
      <c r="V11" s="350"/>
      <c r="W11" s="350"/>
      <c r="X11" s="350"/>
      <c r="Y11" s="570"/>
      <c r="Z11" s="577">
        <v>3.9</v>
      </c>
      <c r="AA11" s="356"/>
      <c r="AB11" s="356"/>
      <c r="AC11" s="582"/>
      <c r="AD11" s="580">
        <v>1669319</v>
      </c>
      <c r="AE11" s="350"/>
      <c r="AF11" s="350"/>
      <c r="AG11" s="350"/>
      <c r="AH11" s="350"/>
      <c r="AI11" s="350"/>
      <c r="AJ11" s="350"/>
      <c r="AK11" s="570"/>
      <c r="AL11" s="577">
        <v>10.3</v>
      </c>
      <c r="AM11" s="356"/>
      <c r="AN11" s="356"/>
      <c r="AO11" s="578"/>
      <c r="AP11" s="574" t="s">
        <v>339</v>
      </c>
      <c r="AQ11" s="575"/>
      <c r="AR11" s="575"/>
      <c r="AS11" s="575"/>
      <c r="AT11" s="575"/>
      <c r="AU11" s="575"/>
      <c r="AV11" s="575"/>
      <c r="AW11" s="575"/>
      <c r="AX11" s="575"/>
      <c r="AY11" s="575"/>
      <c r="AZ11" s="575"/>
      <c r="BA11" s="575"/>
      <c r="BB11" s="575"/>
      <c r="BC11" s="575"/>
      <c r="BD11" s="575"/>
      <c r="BE11" s="575"/>
      <c r="BF11" s="576"/>
      <c r="BG11" s="569">
        <v>203588</v>
      </c>
      <c r="BH11" s="350"/>
      <c r="BI11" s="350"/>
      <c r="BJ11" s="350"/>
      <c r="BK11" s="350"/>
      <c r="BL11" s="350"/>
      <c r="BM11" s="350"/>
      <c r="BN11" s="570"/>
      <c r="BO11" s="571">
        <v>1.9</v>
      </c>
      <c r="BP11" s="571"/>
      <c r="BQ11" s="571"/>
      <c r="BR11" s="571"/>
      <c r="BS11" s="580">
        <v>30756</v>
      </c>
      <c r="BT11" s="350"/>
      <c r="BU11" s="350"/>
      <c r="BV11" s="350"/>
      <c r="BW11" s="350"/>
      <c r="BX11" s="350"/>
      <c r="BY11" s="350"/>
      <c r="BZ11" s="350"/>
      <c r="CA11" s="350"/>
      <c r="CB11" s="581"/>
      <c r="CD11" s="574" t="s">
        <v>342</v>
      </c>
      <c r="CE11" s="575"/>
      <c r="CF11" s="575"/>
      <c r="CG11" s="575"/>
      <c r="CH11" s="575"/>
      <c r="CI11" s="575"/>
      <c r="CJ11" s="575"/>
      <c r="CK11" s="575"/>
      <c r="CL11" s="575"/>
      <c r="CM11" s="575"/>
      <c r="CN11" s="575"/>
      <c r="CO11" s="575"/>
      <c r="CP11" s="575"/>
      <c r="CQ11" s="576"/>
      <c r="CR11" s="569">
        <v>451685</v>
      </c>
      <c r="CS11" s="350"/>
      <c r="CT11" s="350"/>
      <c r="CU11" s="350"/>
      <c r="CV11" s="350"/>
      <c r="CW11" s="350"/>
      <c r="CX11" s="350"/>
      <c r="CY11" s="570"/>
      <c r="CZ11" s="571">
        <v>1.1000000000000001</v>
      </c>
      <c r="DA11" s="571"/>
      <c r="DB11" s="571"/>
      <c r="DC11" s="571"/>
      <c r="DD11" s="580">
        <v>256040</v>
      </c>
      <c r="DE11" s="350"/>
      <c r="DF11" s="350"/>
      <c r="DG11" s="350"/>
      <c r="DH11" s="350"/>
      <c r="DI11" s="350"/>
      <c r="DJ11" s="350"/>
      <c r="DK11" s="350"/>
      <c r="DL11" s="350"/>
      <c r="DM11" s="350"/>
      <c r="DN11" s="350"/>
      <c r="DO11" s="350"/>
      <c r="DP11" s="570"/>
      <c r="DQ11" s="580">
        <v>101806</v>
      </c>
      <c r="DR11" s="350"/>
      <c r="DS11" s="350"/>
      <c r="DT11" s="350"/>
      <c r="DU11" s="350"/>
      <c r="DV11" s="350"/>
      <c r="DW11" s="350"/>
      <c r="DX11" s="350"/>
      <c r="DY11" s="350"/>
      <c r="DZ11" s="350"/>
      <c r="EA11" s="350"/>
      <c r="EB11" s="350"/>
      <c r="EC11" s="581"/>
    </row>
    <row r="12" spans="2:143" ht="11.25" customHeight="1">
      <c r="B12" s="574" t="s">
        <v>143</v>
      </c>
      <c r="C12" s="575"/>
      <c r="D12" s="575"/>
      <c r="E12" s="575"/>
      <c r="F12" s="575"/>
      <c r="G12" s="575"/>
      <c r="H12" s="575"/>
      <c r="I12" s="575"/>
      <c r="J12" s="575"/>
      <c r="K12" s="575"/>
      <c r="L12" s="575"/>
      <c r="M12" s="575"/>
      <c r="N12" s="575"/>
      <c r="O12" s="575"/>
      <c r="P12" s="575"/>
      <c r="Q12" s="576"/>
      <c r="R12" s="569">
        <v>50672</v>
      </c>
      <c r="S12" s="350"/>
      <c r="T12" s="350"/>
      <c r="U12" s="350"/>
      <c r="V12" s="350"/>
      <c r="W12" s="350"/>
      <c r="X12" s="350"/>
      <c r="Y12" s="570"/>
      <c r="Z12" s="571">
        <v>0.1</v>
      </c>
      <c r="AA12" s="571"/>
      <c r="AB12" s="571"/>
      <c r="AC12" s="571"/>
      <c r="AD12" s="572">
        <v>50672</v>
      </c>
      <c r="AE12" s="572"/>
      <c r="AF12" s="572"/>
      <c r="AG12" s="572"/>
      <c r="AH12" s="572"/>
      <c r="AI12" s="572"/>
      <c r="AJ12" s="572"/>
      <c r="AK12" s="572"/>
      <c r="AL12" s="577">
        <v>0.3</v>
      </c>
      <c r="AM12" s="356"/>
      <c r="AN12" s="356"/>
      <c r="AO12" s="578"/>
      <c r="AP12" s="574" t="s">
        <v>343</v>
      </c>
      <c r="AQ12" s="575"/>
      <c r="AR12" s="575"/>
      <c r="AS12" s="575"/>
      <c r="AT12" s="575"/>
      <c r="AU12" s="575"/>
      <c r="AV12" s="575"/>
      <c r="AW12" s="575"/>
      <c r="AX12" s="575"/>
      <c r="AY12" s="575"/>
      <c r="AZ12" s="575"/>
      <c r="BA12" s="575"/>
      <c r="BB12" s="575"/>
      <c r="BC12" s="575"/>
      <c r="BD12" s="575"/>
      <c r="BE12" s="575"/>
      <c r="BF12" s="576"/>
      <c r="BG12" s="569">
        <v>4460688</v>
      </c>
      <c r="BH12" s="350"/>
      <c r="BI12" s="350"/>
      <c r="BJ12" s="350"/>
      <c r="BK12" s="350"/>
      <c r="BL12" s="350"/>
      <c r="BM12" s="350"/>
      <c r="BN12" s="570"/>
      <c r="BO12" s="571">
        <v>41</v>
      </c>
      <c r="BP12" s="571"/>
      <c r="BQ12" s="571"/>
      <c r="BR12" s="571"/>
      <c r="BS12" s="580" t="s">
        <v>203</v>
      </c>
      <c r="BT12" s="350"/>
      <c r="BU12" s="350"/>
      <c r="BV12" s="350"/>
      <c r="BW12" s="350"/>
      <c r="BX12" s="350"/>
      <c r="BY12" s="350"/>
      <c r="BZ12" s="350"/>
      <c r="CA12" s="350"/>
      <c r="CB12" s="581"/>
      <c r="CD12" s="574" t="s">
        <v>86</v>
      </c>
      <c r="CE12" s="575"/>
      <c r="CF12" s="575"/>
      <c r="CG12" s="575"/>
      <c r="CH12" s="575"/>
      <c r="CI12" s="575"/>
      <c r="CJ12" s="575"/>
      <c r="CK12" s="575"/>
      <c r="CL12" s="575"/>
      <c r="CM12" s="575"/>
      <c r="CN12" s="575"/>
      <c r="CO12" s="575"/>
      <c r="CP12" s="575"/>
      <c r="CQ12" s="576"/>
      <c r="CR12" s="569">
        <v>576209</v>
      </c>
      <c r="CS12" s="350"/>
      <c r="CT12" s="350"/>
      <c r="CU12" s="350"/>
      <c r="CV12" s="350"/>
      <c r="CW12" s="350"/>
      <c r="CX12" s="350"/>
      <c r="CY12" s="570"/>
      <c r="CZ12" s="571">
        <v>1.4</v>
      </c>
      <c r="DA12" s="571"/>
      <c r="DB12" s="571"/>
      <c r="DC12" s="571"/>
      <c r="DD12" s="580">
        <v>21372</v>
      </c>
      <c r="DE12" s="350"/>
      <c r="DF12" s="350"/>
      <c r="DG12" s="350"/>
      <c r="DH12" s="350"/>
      <c r="DI12" s="350"/>
      <c r="DJ12" s="350"/>
      <c r="DK12" s="350"/>
      <c r="DL12" s="350"/>
      <c r="DM12" s="350"/>
      <c r="DN12" s="350"/>
      <c r="DO12" s="350"/>
      <c r="DP12" s="570"/>
      <c r="DQ12" s="580">
        <v>453364</v>
      </c>
      <c r="DR12" s="350"/>
      <c r="DS12" s="350"/>
      <c r="DT12" s="350"/>
      <c r="DU12" s="350"/>
      <c r="DV12" s="350"/>
      <c r="DW12" s="350"/>
      <c r="DX12" s="350"/>
      <c r="DY12" s="350"/>
      <c r="DZ12" s="350"/>
      <c r="EA12" s="350"/>
      <c r="EB12" s="350"/>
      <c r="EC12" s="581"/>
    </row>
    <row r="13" spans="2:143" ht="11.25" customHeight="1">
      <c r="B13" s="574" t="s">
        <v>344</v>
      </c>
      <c r="C13" s="575"/>
      <c r="D13" s="575"/>
      <c r="E13" s="575"/>
      <c r="F13" s="575"/>
      <c r="G13" s="575"/>
      <c r="H13" s="575"/>
      <c r="I13" s="575"/>
      <c r="J13" s="575"/>
      <c r="K13" s="575"/>
      <c r="L13" s="575"/>
      <c r="M13" s="575"/>
      <c r="N13" s="575"/>
      <c r="O13" s="575"/>
      <c r="P13" s="575"/>
      <c r="Q13" s="576"/>
      <c r="R13" s="569" t="s">
        <v>203</v>
      </c>
      <c r="S13" s="350"/>
      <c r="T13" s="350"/>
      <c r="U13" s="350"/>
      <c r="V13" s="350"/>
      <c r="W13" s="350"/>
      <c r="X13" s="350"/>
      <c r="Y13" s="570"/>
      <c r="Z13" s="571" t="s">
        <v>203</v>
      </c>
      <c r="AA13" s="571"/>
      <c r="AB13" s="571"/>
      <c r="AC13" s="571"/>
      <c r="AD13" s="572" t="s">
        <v>203</v>
      </c>
      <c r="AE13" s="572"/>
      <c r="AF13" s="572"/>
      <c r="AG13" s="572"/>
      <c r="AH13" s="572"/>
      <c r="AI13" s="572"/>
      <c r="AJ13" s="572"/>
      <c r="AK13" s="572"/>
      <c r="AL13" s="577" t="s">
        <v>203</v>
      </c>
      <c r="AM13" s="356"/>
      <c r="AN13" s="356"/>
      <c r="AO13" s="578"/>
      <c r="AP13" s="574" t="s">
        <v>345</v>
      </c>
      <c r="AQ13" s="575"/>
      <c r="AR13" s="575"/>
      <c r="AS13" s="575"/>
      <c r="AT13" s="575"/>
      <c r="AU13" s="575"/>
      <c r="AV13" s="575"/>
      <c r="AW13" s="575"/>
      <c r="AX13" s="575"/>
      <c r="AY13" s="575"/>
      <c r="AZ13" s="575"/>
      <c r="BA13" s="575"/>
      <c r="BB13" s="575"/>
      <c r="BC13" s="575"/>
      <c r="BD13" s="575"/>
      <c r="BE13" s="575"/>
      <c r="BF13" s="576"/>
      <c r="BG13" s="569">
        <v>4457373</v>
      </c>
      <c r="BH13" s="350"/>
      <c r="BI13" s="350"/>
      <c r="BJ13" s="350"/>
      <c r="BK13" s="350"/>
      <c r="BL13" s="350"/>
      <c r="BM13" s="350"/>
      <c r="BN13" s="570"/>
      <c r="BO13" s="571">
        <v>41</v>
      </c>
      <c r="BP13" s="571"/>
      <c r="BQ13" s="571"/>
      <c r="BR13" s="571"/>
      <c r="BS13" s="580" t="s">
        <v>203</v>
      </c>
      <c r="BT13" s="350"/>
      <c r="BU13" s="350"/>
      <c r="BV13" s="350"/>
      <c r="BW13" s="350"/>
      <c r="BX13" s="350"/>
      <c r="BY13" s="350"/>
      <c r="BZ13" s="350"/>
      <c r="CA13" s="350"/>
      <c r="CB13" s="581"/>
      <c r="CD13" s="574" t="s">
        <v>347</v>
      </c>
      <c r="CE13" s="575"/>
      <c r="CF13" s="575"/>
      <c r="CG13" s="575"/>
      <c r="CH13" s="575"/>
      <c r="CI13" s="575"/>
      <c r="CJ13" s="575"/>
      <c r="CK13" s="575"/>
      <c r="CL13" s="575"/>
      <c r="CM13" s="575"/>
      <c r="CN13" s="575"/>
      <c r="CO13" s="575"/>
      <c r="CP13" s="575"/>
      <c r="CQ13" s="576"/>
      <c r="CR13" s="569">
        <v>2984248</v>
      </c>
      <c r="CS13" s="350"/>
      <c r="CT13" s="350"/>
      <c r="CU13" s="350"/>
      <c r="CV13" s="350"/>
      <c r="CW13" s="350"/>
      <c r="CX13" s="350"/>
      <c r="CY13" s="570"/>
      <c r="CZ13" s="571">
        <v>7.1</v>
      </c>
      <c r="DA13" s="571"/>
      <c r="DB13" s="571"/>
      <c r="DC13" s="571"/>
      <c r="DD13" s="580">
        <v>1163636</v>
      </c>
      <c r="DE13" s="350"/>
      <c r="DF13" s="350"/>
      <c r="DG13" s="350"/>
      <c r="DH13" s="350"/>
      <c r="DI13" s="350"/>
      <c r="DJ13" s="350"/>
      <c r="DK13" s="350"/>
      <c r="DL13" s="350"/>
      <c r="DM13" s="350"/>
      <c r="DN13" s="350"/>
      <c r="DO13" s="350"/>
      <c r="DP13" s="570"/>
      <c r="DQ13" s="580">
        <v>1974413</v>
      </c>
      <c r="DR13" s="350"/>
      <c r="DS13" s="350"/>
      <c r="DT13" s="350"/>
      <c r="DU13" s="350"/>
      <c r="DV13" s="350"/>
      <c r="DW13" s="350"/>
      <c r="DX13" s="350"/>
      <c r="DY13" s="350"/>
      <c r="DZ13" s="350"/>
      <c r="EA13" s="350"/>
      <c r="EB13" s="350"/>
      <c r="EC13" s="581"/>
    </row>
    <row r="14" spans="2:143" ht="11.25" customHeight="1">
      <c r="B14" s="574" t="s">
        <v>349</v>
      </c>
      <c r="C14" s="575"/>
      <c r="D14" s="575"/>
      <c r="E14" s="575"/>
      <c r="F14" s="575"/>
      <c r="G14" s="575"/>
      <c r="H14" s="575"/>
      <c r="I14" s="575"/>
      <c r="J14" s="575"/>
      <c r="K14" s="575"/>
      <c r="L14" s="575"/>
      <c r="M14" s="575"/>
      <c r="N14" s="575"/>
      <c r="O14" s="575"/>
      <c r="P14" s="575"/>
      <c r="Q14" s="576"/>
      <c r="R14" s="569" t="s">
        <v>203</v>
      </c>
      <c r="S14" s="350"/>
      <c r="T14" s="350"/>
      <c r="U14" s="350"/>
      <c r="V14" s="350"/>
      <c r="W14" s="350"/>
      <c r="X14" s="350"/>
      <c r="Y14" s="570"/>
      <c r="Z14" s="571" t="s">
        <v>203</v>
      </c>
      <c r="AA14" s="571"/>
      <c r="AB14" s="571"/>
      <c r="AC14" s="571"/>
      <c r="AD14" s="572" t="s">
        <v>203</v>
      </c>
      <c r="AE14" s="572"/>
      <c r="AF14" s="572"/>
      <c r="AG14" s="572"/>
      <c r="AH14" s="572"/>
      <c r="AI14" s="572"/>
      <c r="AJ14" s="572"/>
      <c r="AK14" s="572"/>
      <c r="AL14" s="577" t="s">
        <v>203</v>
      </c>
      <c r="AM14" s="356"/>
      <c r="AN14" s="356"/>
      <c r="AO14" s="578"/>
      <c r="AP14" s="574" t="s">
        <v>222</v>
      </c>
      <c r="AQ14" s="575"/>
      <c r="AR14" s="575"/>
      <c r="AS14" s="575"/>
      <c r="AT14" s="575"/>
      <c r="AU14" s="575"/>
      <c r="AV14" s="575"/>
      <c r="AW14" s="575"/>
      <c r="AX14" s="575"/>
      <c r="AY14" s="575"/>
      <c r="AZ14" s="575"/>
      <c r="BA14" s="575"/>
      <c r="BB14" s="575"/>
      <c r="BC14" s="575"/>
      <c r="BD14" s="575"/>
      <c r="BE14" s="575"/>
      <c r="BF14" s="576"/>
      <c r="BG14" s="569">
        <v>218115</v>
      </c>
      <c r="BH14" s="350"/>
      <c r="BI14" s="350"/>
      <c r="BJ14" s="350"/>
      <c r="BK14" s="350"/>
      <c r="BL14" s="350"/>
      <c r="BM14" s="350"/>
      <c r="BN14" s="570"/>
      <c r="BO14" s="571">
        <v>2</v>
      </c>
      <c r="BP14" s="571"/>
      <c r="BQ14" s="571"/>
      <c r="BR14" s="571"/>
      <c r="BS14" s="580" t="s">
        <v>203</v>
      </c>
      <c r="BT14" s="350"/>
      <c r="BU14" s="350"/>
      <c r="BV14" s="350"/>
      <c r="BW14" s="350"/>
      <c r="BX14" s="350"/>
      <c r="BY14" s="350"/>
      <c r="BZ14" s="350"/>
      <c r="CA14" s="350"/>
      <c r="CB14" s="581"/>
      <c r="CD14" s="574" t="s">
        <v>351</v>
      </c>
      <c r="CE14" s="575"/>
      <c r="CF14" s="575"/>
      <c r="CG14" s="575"/>
      <c r="CH14" s="575"/>
      <c r="CI14" s="575"/>
      <c r="CJ14" s="575"/>
      <c r="CK14" s="575"/>
      <c r="CL14" s="575"/>
      <c r="CM14" s="575"/>
      <c r="CN14" s="575"/>
      <c r="CO14" s="575"/>
      <c r="CP14" s="575"/>
      <c r="CQ14" s="576"/>
      <c r="CR14" s="569">
        <v>1416492</v>
      </c>
      <c r="CS14" s="350"/>
      <c r="CT14" s="350"/>
      <c r="CU14" s="350"/>
      <c r="CV14" s="350"/>
      <c r="CW14" s="350"/>
      <c r="CX14" s="350"/>
      <c r="CY14" s="570"/>
      <c r="CZ14" s="571">
        <v>3.4</v>
      </c>
      <c r="DA14" s="571"/>
      <c r="DB14" s="571"/>
      <c r="DC14" s="571"/>
      <c r="DD14" s="580">
        <v>346272</v>
      </c>
      <c r="DE14" s="350"/>
      <c r="DF14" s="350"/>
      <c r="DG14" s="350"/>
      <c r="DH14" s="350"/>
      <c r="DI14" s="350"/>
      <c r="DJ14" s="350"/>
      <c r="DK14" s="350"/>
      <c r="DL14" s="350"/>
      <c r="DM14" s="350"/>
      <c r="DN14" s="350"/>
      <c r="DO14" s="350"/>
      <c r="DP14" s="570"/>
      <c r="DQ14" s="580">
        <v>822461</v>
      </c>
      <c r="DR14" s="350"/>
      <c r="DS14" s="350"/>
      <c r="DT14" s="350"/>
      <c r="DU14" s="350"/>
      <c r="DV14" s="350"/>
      <c r="DW14" s="350"/>
      <c r="DX14" s="350"/>
      <c r="DY14" s="350"/>
      <c r="DZ14" s="350"/>
      <c r="EA14" s="350"/>
      <c r="EB14" s="350"/>
      <c r="EC14" s="581"/>
    </row>
    <row r="15" spans="2:143" ht="11.25" customHeight="1">
      <c r="B15" s="574" t="s">
        <v>319</v>
      </c>
      <c r="C15" s="575"/>
      <c r="D15" s="575"/>
      <c r="E15" s="575"/>
      <c r="F15" s="575"/>
      <c r="G15" s="575"/>
      <c r="H15" s="575"/>
      <c r="I15" s="575"/>
      <c r="J15" s="575"/>
      <c r="K15" s="575"/>
      <c r="L15" s="575"/>
      <c r="M15" s="575"/>
      <c r="N15" s="575"/>
      <c r="O15" s="575"/>
      <c r="P15" s="575"/>
      <c r="Q15" s="576"/>
      <c r="R15" s="569" t="s">
        <v>203</v>
      </c>
      <c r="S15" s="350"/>
      <c r="T15" s="350"/>
      <c r="U15" s="350"/>
      <c r="V15" s="350"/>
      <c r="W15" s="350"/>
      <c r="X15" s="350"/>
      <c r="Y15" s="570"/>
      <c r="Z15" s="571" t="s">
        <v>203</v>
      </c>
      <c r="AA15" s="571"/>
      <c r="AB15" s="571"/>
      <c r="AC15" s="571"/>
      <c r="AD15" s="572" t="s">
        <v>203</v>
      </c>
      <c r="AE15" s="572"/>
      <c r="AF15" s="572"/>
      <c r="AG15" s="572"/>
      <c r="AH15" s="572"/>
      <c r="AI15" s="572"/>
      <c r="AJ15" s="572"/>
      <c r="AK15" s="572"/>
      <c r="AL15" s="577" t="s">
        <v>203</v>
      </c>
      <c r="AM15" s="356"/>
      <c r="AN15" s="356"/>
      <c r="AO15" s="578"/>
      <c r="AP15" s="574" t="s">
        <v>352</v>
      </c>
      <c r="AQ15" s="575"/>
      <c r="AR15" s="575"/>
      <c r="AS15" s="575"/>
      <c r="AT15" s="575"/>
      <c r="AU15" s="575"/>
      <c r="AV15" s="575"/>
      <c r="AW15" s="575"/>
      <c r="AX15" s="575"/>
      <c r="AY15" s="575"/>
      <c r="AZ15" s="575"/>
      <c r="BA15" s="575"/>
      <c r="BB15" s="575"/>
      <c r="BC15" s="575"/>
      <c r="BD15" s="575"/>
      <c r="BE15" s="575"/>
      <c r="BF15" s="576"/>
      <c r="BG15" s="569">
        <v>415170</v>
      </c>
      <c r="BH15" s="350"/>
      <c r="BI15" s="350"/>
      <c r="BJ15" s="350"/>
      <c r="BK15" s="350"/>
      <c r="BL15" s="350"/>
      <c r="BM15" s="350"/>
      <c r="BN15" s="570"/>
      <c r="BO15" s="571">
        <v>3.8</v>
      </c>
      <c r="BP15" s="571"/>
      <c r="BQ15" s="571"/>
      <c r="BR15" s="571"/>
      <c r="BS15" s="580" t="s">
        <v>203</v>
      </c>
      <c r="BT15" s="350"/>
      <c r="BU15" s="350"/>
      <c r="BV15" s="350"/>
      <c r="BW15" s="350"/>
      <c r="BX15" s="350"/>
      <c r="BY15" s="350"/>
      <c r="BZ15" s="350"/>
      <c r="CA15" s="350"/>
      <c r="CB15" s="581"/>
      <c r="CD15" s="574" t="s">
        <v>354</v>
      </c>
      <c r="CE15" s="575"/>
      <c r="CF15" s="575"/>
      <c r="CG15" s="575"/>
      <c r="CH15" s="575"/>
      <c r="CI15" s="575"/>
      <c r="CJ15" s="575"/>
      <c r="CK15" s="575"/>
      <c r="CL15" s="575"/>
      <c r="CM15" s="575"/>
      <c r="CN15" s="575"/>
      <c r="CO15" s="575"/>
      <c r="CP15" s="575"/>
      <c r="CQ15" s="576"/>
      <c r="CR15" s="569">
        <v>3719010</v>
      </c>
      <c r="CS15" s="350"/>
      <c r="CT15" s="350"/>
      <c r="CU15" s="350"/>
      <c r="CV15" s="350"/>
      <c r="CW15" s="350"/>
      <c r="CX15" s="350"/>
      <c r="CY15" s="570"/>
      <c r="CZ15" s="571">
        <v>8.9</v>
      </c>
      <c r="DA15" s="571"/>
      <c r="DB15" s="571"/>
      <c r="DC15" s="571"/>
      <c r="DD15" s="580">
        <v>457497</v>
      </c>
      <c r="DE15" s="350"/>
      <c r="DF15" s="350"/>
      <c r="DG15" s="350"/>
      <c r="DH15" s="350"/>
      <c r="DI15" s="350"/>
      <c r="DJ15" s="350"/>
      <c r="DK15" s="350"/>
      <c r="DL15" s="350"/>
      <c r="DM15" s="350"/>
      <c r="DN15" s="350"/>
      <c r="DO15" s="350"/>
      <c r="DP15" s="570"/>
      <c r="DQ15" s="580">
        <v>2543666</v>
      </c>
      <c r="DR15" s="350"/>
      <c r="DS15" s="350"/>
      <c r="DT15" s="350"/>
      <c r="DU15" s="350"/>
      <c r="DV15" s="350"/>
      <c r="DW15" s="350"/>
      <c r="DX15" s="350"/>
      <c r="DY15" s="350"/>
      <c r="DZ15" s="350"/>
      <c r="EA15" s="350"/>
      <c r="EB15" s="350"/>
      <c r="EC15" s="581"/>
    </row>
    <row r="16" spans="2:143" ht="11.25" customHeight="1">
      <c r="B16" s="574" t="s">
        <v>355</v>
      </c>
      <c r="C16" s="575"/>
      <c r="D16" s="575"/>
      <c r="E16" s="575"/>
      <c r="F16" s="575"/>
      <c r="G16" s="575"/>
      <c r="H16" s="575"/>
      <c r="I16" s="575"/>
      <c r="J16" s="575"/>
      <c r="K16" s="575"/>
      <c r="L16" s="575"/>
      <c r="M16" s="575"/>
      <c r="N16" s="575"/>
      <c r="O16" s="575"/>
      <c r="P16" s="575"/>
      <c r="Q16" s="576"/>
      <c r="R16" s="569">
        <v>29403</v>
      </c>
      <c r="S16" s="350"/>
      <c r="T16" s="350"/>
      <c r="U16" s="350"/>
      <c r="V16" s="350"/>
      <c r="W16" s="350"/>
      <c r="X16" s="350"/>
      <c r="Y16" s="570"/>
      <c r="Z16" s="571">
        <v>0.1</v>
      </c>
      <c r="AA16" s="571"/>
      <c r="AB16" s="571"/>
      <c r="AC16" s="571"/>
      <c r="AD16" s="572">
        <v>29403</v>
      </c>
      <c r="AE16" s="572"/>
      <c r="AF16" s="572"/>
      <c r="AG16" s="572"/>
      <c r="AH16" s="572"/>
      <c r="AI16" s="572"/>
      <c r="AJ16" s="572"/>
      <c r="AK16" s="572"/>
      <c r="AL16" s="577">
        <v>0.2</v>
      </c>
      <c r="AM16" s="356"/>
      <c r="AN16" s="356"/>
      <c r="AO16" s="578"/>
      <c r="AP16" s="574" t="s">
        <v>356</v>
      </c>
      <c r="AQ16" s="575"/>
      <c r="AR16" s="575"/>
      <c r="AS16" s="575"/>
      <c r="AT16" s="575"/>
      <c r="AU16" s="575"/>
      <c r="AV16" s="575"/>
      <c r="AW16" s="575"/>
      <c r="AX16" s="575"/>
      <c r="AY16" s="575"/>
      <c r="AZ16" s="575"/>
      <c r="BA16" s="575"/>
      <c r="BB16" s="575"/>
      <c r="BC16" s="575"/>
      <c r="BD16" s="575"/>
      <c r="BE16" s="575"/>
      <c r="BF16" s="576"/>
      <c r="BG16" s="569" t="s">
        <v>203</v>
      </c>
      <c r="BH16" s="350"/>
      <c r="BI16" s="350"/>
      <c r="BJ16" s="350"/>
      <c r="BK16" s="350"/>
      <c r="BL16" s="350"/>
      <c r="BM16" s="350"/>
      <c r="BN16" s="570"/>
      <c r="BO16" s="571" t="s">
        <v>203</v>
      </c>
      <c r="BP16" s="571"/>
      <c r="BQ16" s="571"/>
      <c r="BR16" s="571"/>
      <c r="BS16" s="580" t="s">
        <v>203</v>
      </c>
      <c r="BT16" s="350"/>
      <c r="BU16" s="350"/>
      <c r="BV16" s="350"/>
      <c r="BW16" s="350"/>
      <c r="BX16" s="350"/>
      <c r="BY16" s="350"/>
      <c r="BZ16" s="350"/>
      <c r="CA16" s="350"/>
      <c r="CB16" s="581"/>
      <c r="CD16" s="574" t="s">
        <v>357</v>
      </c>
      <c r="CE16" s="575"/>
      <c r="CF16" s="575"/>
      <c r="CG16" s="575"/>
      <c r="CH16" s="575"/>
      <c r="CI16" s="575"/>
      <c r="CJ16" s="575"/>
      <c r="CK16" s="575"/>
      <c r="CL16" s="575"/>
      <c r="CM16" s="575"/>
      <c r="CN16" s="575"/>
      <c r="CO16" s="575"/>
      <c r="CP16" s="575"/>
      <c r="CQ16" s="576"/>
      <c r="CR16" s="569">
        <v>463554</v>
      </c>
      <c r="CS16" s="350"/>
      <c r="CT16" s="350"/>
      <c r="CU16" s="350"/>
      <c r="CV16" s="350"/>
      <c r="CW16" s="350"/>
      <c r="CX16" s="350"/>
      <c r="CY16" s="570"/>
      <c r="CZ16" s="571">
        <v>1.1000000000000001</v>
      </c>
      <c r="DA16" s="571"/>
      <c r="DB16" s="571"/>
      <c r="DC16" s="571"/>
      <c r="DD16" s="580" t="s">
        <v>203</v>
      </c>
      <c r="DE16" s="350"/>
      <c r="DF16" s="350"/>
      <c r="DG16" s="350"/>
      <c r="DH16" s="350"/>
      <c r="DI16" s="350"/>
      <c r="DJ16" s="350"/>
      <c r="DK16" s="350"/>
      <c r="DL16" s="350"/>
      <c r="DM16" s="350"/>
      <c r="DN16" s="350"/>
      <c r="DO16" s="350"/>
      <c r="DP16" s="570"/>
      <c r="DQ16" s="580">
        <v>41292</v>
      </c>
      <c r="DR16" s="350"/>
      <c r="DS16" s="350"/>
      <c r="DT16" s="350"/>
      <c r="DU16" s="350"/>
      <c r="DV16" s="350"/>
      <c r="DW16" s="350"/>
      <c r="DX16" s="350"/>
      <c r="DY16" s="350"/>
      <c r="DZ16" s="350"/>
      <c r="EA16" s="350"/>
      <c r="EB16" s="350"/>
      <c r="EC16" s="581"/>
    </row>
    <row r="17" spans="2:133" ht="11.25" customHeight="1">
      <c r="B17" s="574" t="s">
        <v>358</v>
      </c>
      <c r="C17" s="575"/>
      <c r="D17" s="575"/>
      <c r="E17" s="575"/>
      <c r="F17" s="575"/>
      <c r="G17" s="575"/>
      <c r="H17" s="575"/>
      <c r="I17" s="575"/>
      <c r="J17" s="575"/>
      <c r="K17" s="575"/>
      <c r="L17" s="575"/>
      <c r="M17" s="575"/>
      <c r="N17" s="575"/>
      <c r="O17" s="575"/>
      <c r="P17" s="575"/>
      <c r="Q17" s="576"/>
      <c r="R17" s="569">
        <v>19301</v>
      </c>
      <c r="S17" s="350"/>
      <c r="T17" s="350"/>
      <c r="U17" s="350"/>
      <c r="V17" s="350"/>
      <c r="W17" s="350"/>
      <c r="X17" s="350"/>
      <c r="Y17" s="570"/>
      <c r="Z17" s="571">
        <v>0</v>
      </c>
      <c r="AA17" s="571"/>
      <c r="AB17" s="571"/>
      <c r="AC17" s="571"/>
      <c r="AD17" s="572">
        <v>19301</v>
      </c>
      <c r="AE17" s="572"/>
      <c r="AF17" s="572"/>
      <c r="AG17" s="572"/>
      <c r="AH17" s="572"/>
      <c r="AI17" s="572"/>
      <c r="AJ17" s="572"/>
      <c r="AK17" s="572"/>
      <c r="AL17" s="577">
        <v>0.1</v>
      </c>
      <c r="AM17" s="356"/>
      <c r="AN17" s="356"/>
      <c r="AO17" s="578"/>
      <c r="AP17" s="574" t="s">
        <v>359</v>
      </c>
      <c r="AQ17" s="575"/>
      <c r="AR17" s="575"/>
      <c r="AS17" s="575"/>
      <c r="AT17" s="575"/>
      <c r="AU17" s="575"/>
      <c r="AV17" s="575"/>
      <c r="AW17" s="575"/>
      <c r="AX17" s="575"/>
      <c r="AY17" s="575"/>
      <c r="AZ17" s="575"/>
      <c r="BA17" s="575"/>
      <c r="BB17" s="575"/>
      <c r="BC17" s="575"/>
      <c r="BD17" s="575"/>
      <c r="BE17" s="575"/>
      <c r="BF17" s="576"/>
      <c r="BG17" s="569" t="s">
        <v>203</v>
      </c>
      <c r="BH17" s="350"/>
      <c r="BI17" s="350"/>
      <c r="BJ17" s="350"/>
      <c r="BK17" s="350"/>
      <c r="BL17" s="350"/>
      <c r="BM17" s="350"/>
      <c r="BN17" s="570"/>
      <c r="BO17" s="571" t="s">
        <v>203</v>
      </c>
      <c r="BP17" s="571"/>
      <c r="BQ17" s="571"/>
      <c r="BR17" s="571"/>
      <c r="BS17" s="580" t="s">
        <v>203</v>
      </c>
      <c r="BT17" s="350"/>
      <c r="BU17" s="350"/>
      <c r="BV17" s="350"/>
      <c r="BW17" s="350"/>
      <c r="BX17" s="350"/>
      <c r="BY17" s="350"/>
      <c r="BZ17" s="350"/>
      <c r="CA17" s="350"/>
      <c r="CB17" s="581"/>
      <c r="CD17" s="574" t="s">
        <v>361</v>
      </c>
      <c r="CE17" s="575"/>
      <c r="CF17" s="575"/>
      <c r="CG17" s="575"/>
      <c r="CH17" s="575"/>
      <c r="CI17" s="575"/>
      <c r="CJ17" s="575"/>
      <c r="CK17" s="575"/>
      <c r="CL17" s="575"/>
      <c r="CM17" s="575"/>
      <c r="CN17" s="575"/>
      <c r="CO17" s="575"/>
      <c r="CP17" s="575"/>
      <c r="CQ17" s="576"/>
      <c r="CR17" s="569">
        <v>2416736</v>
      </c>
      <c r="CS17" s="350"/>
      <c r="CT17" s="350"/>
      <c r="CU17" s="350"/>
      <c r="CV17" s="350"/>
      <c r="CW17" s="350"/>
      <c r="CX17" s="350"/>
      <c r="CY17" s="570"/>
      <c r="CZ17" s="571">
        <v>5.8</v>
      </c>
      <c r="DA17" s="571"/>
      <c r="DB17" s="571"/>
      <c r="DC17" s="571"/>
      <c r="DD17" s="580" t="s">
        <v>203</v>
      </c>
      <c r="DE17" s="350"/>
      <c r="DF17" s="350"/>
      <c r="DG17" s="350"/>
      <c r="DH17" s="350"/>
      <c r="DI17" s="350"/>
      <c r="DJ17" s="350"/>
      <c r="DK17" s="350"/>
      <c r="DL17" s="350"/>
      <c r="DM17" s="350"/>
      <c r="DN17" s="350"/>
      <c r="DO17" s="350"/>
      <c r="DP17" s="570"/>
      <c r="DQ17" s="580">
        <v>2352402</v>
      </c>
      <c r="DR17" s="350"/>
      <c r="DS17" s="350"/>
      <c r="DT17" s="350"/>
      <c r="DU17" s="350"/>
      <c r="DV17" s="350"/>
      <c r="DW17" s="350"/>
      <c r="DX17" s="350"/>
      <c r="DY17" s="350"/>
      <c r="DZ17" s="350"/>
      <c r="EA17" s="350"/>
      <c r="EB17" s="350"/>
      <c r="EC17" s="581"/>
    </row>
    <row r="18" spans="2:133" ht="11.25" customHeight="1">
      <c r="B18" s="574" t="s">
        <v>164</v>
      </c>
      <c r="C18" s="575"/>
      <c r="D18" s="575"/>
      <c r="E18" s="575"/>
      <c r="F18" s="575"/>
      <c r="G18" s="575"/>
      <c r="H18" s="575"/>
      <c r="I18" s="575"/>
      <c r="J18" s="575"/>
      <c r="K18" s="575"/>
      <c r="L18" s="575"/>
      <c r="M18" s="575"/>
      <c r="N18" s="575"/>
      <c r="O18" s="575"/>
      <c r="P18" s="575"/>
      <c r="Q18" s="576"/>
      <c r="R18" s="569">
        <v>105226</v>
      </c>
      <c r="S18" s="350"/>
      <c r="T18" s="350"/>
      <c r="U18" s="350"/>
      <c r="V18" s="350"/>
      <c r="W18" s="350"/>
      <c r="X18" s="350"/>
      <c r="Y18" s="570"/>
      <c r="Z18" s="571">
        <v>0.2</v>
      </c>
      <c r="AA18" s="571"/>
      <c r="AB18" s="571"/>
      <c r="AC18" s="571"/>
      <c r="AD18" s="572">
        <v>105226</v>
      </c>
      <c r="AE18" s="572"/>
      <c r="AF18" s="572"/>
      <c r="AG18" s="572"/>
      <c r="AH18" s="572"/>
      <c r="AI18" s="572"/>
      <c r="AJ18" s="572"/>
      <c r="AK18" s="572"/>
      <c r="AL18" s="577">
        <v>0.7</v>
      </c>
      <c r="AM18" s="356"/>
      <c r="AN18" s="356"/>
      <c r="AO18" s="578"/>
      <c r="AP18" s="574" t="s">
        <v>96</v>
      </c>
      <c r="AQ18" s="575"/>
      <c r="AR18" s="575"/>
      <c r="AS18" s="575"/>
      <c r="AT18" s="575"/>
      <c r="AU18" s="575"/>
      <c r="AV18" s="575"/>
      <c r="AW18" s="575"/>
      <c r="AX18" s="575"/>
      <c r="AY18" s="575"/>
      <c r="AZ18" s="575"/>
      <c r="BA18" s="575"/>
      <c r="BB18" s="575"/>
      <c r="BC18" s="575"/>
      <c r="BD18" s="575"/>
      <c r="BE18" s="575"/>
      <c r="BF18" s="576"/>
      <c r="BG18" s="569" t="s">
        <v>203</v>
      </c>
      <c r="BH18" s="350"/>
      <c r="BI18" s="350"/>
      <c r="BJ18" s="350"/>
      <c r="BK18" s="350"/>
      <c r="BL18" s="350"/>
      <c r="BM18" s="350"/>
      <c r="BN18" s="570"/>
      <c r="BO18" s="571" t="s">
        <v>203</v>
      </c>
      <c r="BP18" s="571"/>
      <c r="BQ18" s="571"/>
      <c r="BR18" s="571"/>
      <c r="BS18" s="580" t="s">
        <v>203</v>
      </c>
      <c r="BT18" s="350"/>
      <c r="BU18" s="350"/>
      <c r="BV18" s="350"/>
      <c r="BW18" s="350"/>
      <c r="BX18" s="350"/>
      <c r="BY18" s="350"/>
      <c r="BZ18" s="350"/>
      <c r="CA18" s="350"/>
      <c r="CB18" s="581"/>
      <c r="CD18" s="574" t="s">
        <v>362</v>
      </c>
      <c r="CE18" s="575"/>
      <c r="CF18" s="575"/>
      <c r="CG18" s="575"/>
      <c r="CH18" s="575"/>
      <c r="CI18" s="575"/>
      <c r="CJ18" s="575"/>
      <c r="CK18" s="575"/>
      <c r="CL18" s="575"/>
      <c r="CM18" s="575"/>
      <c r="CN18" s="575"/>
      <c r="CO18" s="575"/>
      <c r="CP18" s="575"/>
      <c r="CQ18" s="576"/>
      <c r="CR18" s="569" t="s">
        <v>203</v>
      </c>
      <c r="CS18" s="350"/>
      <c r="CT18" s="350"/>
      <c r="CU18" s="350"/>
      <c r="CV18" s="350"/>
      <c r="CW18" s="350"/>
      <c r="CX18" s="350"/>
      <c r="CY18" s="570"/>
      <c r="CZ18" s="571" t="s">
        <v>203</v>
      </c>
      <c r="DA18" s="571"/>
      <c r="DB18" s="571"/>
      <c r="DC18" s="571"/>
      <c r="DD18" s="580" t="s">
        <v>203</v>
      </c>
      <c r="DE18" s="350"/>
      <c r="DF18" s="350"/>
      <c r="DG18" s="350"/>
      <c r="DH18" s="350"/>
      <c r="DI18" s="350"/>
      <c r="DJ18" s="350"/>
      <c r="DK18" s="350"/>
      <c r="DL18" s="350"/>
      <c r="DM18" s="350"/>
      <c r="DN18" s="350"/>
      <c r="DO18" s="350"/>
      <c r="DP18" s="570"/>
      <c r="DQ18" s="580" t="s">
        <v>203</v>
      </c>
      <c r="DR18" s="350"/>
      <c r="DS18" s="350"/>
      <c r="DT18" s="350"/>
      <c r="DU18" s="350"/>
      <c r="DV18" s="350"/>
      <c r="DW18" s="350"/>
      <c r="DX18" s="350"/>
      <c r="DY18" s="350"/>
      <c r="DZ18" s="350"/>
      <c r="EA18" s="350"/>
      <c r="EB18" s="350"/>
      <c r="EC18" s="581"/>
    </row>
    <row r="19" spans="2:133" ht="11.25" customHeight="1">
      <c r="B19" s="574" t="s">
        <v>363</v>
      </c>
      <c r="C19" s="575"/>
      <c r="D19" s="575"/>
      <c r="E19" s="575"/>
      <c r="F19" s="575"/>
      <c r="G19" s="575"/>
      <c r="H19" s="575"/>
      <c r="I19" s="575"/>
      <c r="J19" s="575"/>
      <c r="K19" s="575"/>
      <c r="L19" s="575"/>
      <c r="M19" s="575"/>
      <c r="N19" s="575"/>
      <c r="O19" s="575"/>
      <c r="P19" s="575"/>
      <c r="Q19" s="576"/>
      <c r="R19" s="569">
        <v>79968</v>
      </c>
      <c r="S19" s="350"/>
      <c r="T19" s="350"/>
      <c r="U19" s="350"/>
      <c r="V19" s="350"/>
      <c r="W19" s="350"/>
      <c r="X19" s="350"/>
      <c r="Y19" s="570"/>
      <c r="Z19" s="571">
        <v>0.2</v>
      </c>
      <c r="AA19" s="571"/>
      <c r="AB19" s="571"/>
      <c r="AC19" s="571"/>
      <c r="AD19" s="572">
        <v>79968</v>
      </c>
      <c r="AE19" s="572"/>
      <c r="AF19" s="572"/>
      <c r="AG19" s="572"/>
      <c r="AH19" s="572"/>
      <c r="AI19" s="572"/>
      <c r="AJ19" s="572"/>
      <c r="AK19" s="572"/>
      <c r="AL19" s="577">
        <v>0.5</v>
      </c>
      <c r="AM19" s="356"/>
      <c r="AN19" s="356"/>
      <c r="AO19" s="578"/>
      <c r="AP19" s="574" t="s">
        <v>364</v>
      </c>
      <c r="AQ19" s="575"/>
      <c r="AR19" s="575"/>
      <c r="AS19" s="575"/>
      <c r="AT19" s="575"/>
      <c r="AU19" s="575"/>
      <c r="AV19" s="575"/>
      <c r="AW19" s="575"/>
      <c r="AX19" s="575"/>
      <c r="AY19" s="575"/>
      <c r="AZ19" s="575"/>
      <c r="BA19" s="575"/>
      <c r="BB19" s="575"/>
      <c r="BC19" s="575"/>
      <c r="BD19" s="575"/>
      <c r="BE19" s="575"/>
      <c r="BF19" s="576"/>
      <c r="BG19" s="569">
        <v>872788</v>
      </c>
      <c r="BH19" s="350"/>
      <c r="BI19" s="350"/>
      <c r="BJ19" s="350"/>
      <c r="BK19" s="350"/>
      <c r="BL19" s="350"/>
      <c r="BM19" s="350"/>
      <c r="BN19" s="570"/>
      <c r="BO19" s="571">
        <v>8</v>
      </c>
      <c r="BP19" s="571"/>
      <c r="BQ19" s="571"/>
      <c r="BR19" s="571"/>
      <c r="BS19" s="580" t="s">
        <v>203</v>
      </c>
      <c r="BT19" s="350"/>
      <c r="BU19" s="350"/>
      <c r="BV19" s="350"/>
      <c r="BW19" s="350"/>
      <c r="BX19" s="350"/>
      <c r="BY19" s="350"/>
      <c r="BZ19" s="350"/>
      <c r="CA19" s="350"/>
      <c r="CB19" s="581"/>
      <c r="CD19" s="574" t="s">
        <v>365</v>
      </c>
      <c r="CE19" s="575"/>
      <c r="CF19" s="575"/>
      <c r="CG19" s="575"/>
      <c r="CH19" s="575"/>
      <c r="CI19" s="575"/>
      <c r="CJ19" s="575"/>
      <c r="CK19" s="575"/>
      <c r="CL19" s="575"/>
      <c r="CM19" s="575"/>
      <c r="CN19" s="575"/>
      <c r="CO19" s="575"/>
      <c r="CP19" s="575"/>
      <c r="CQ19" s="576"/>
      <c r="CR19" s="569" t="s">
        <v>203</v>
      </c>
      <c r="CS19" s="350"/>
      <c r="CT19" s="350"/>
      <c r="CU19" s="350"/>
      <c r="CV19" s="350"/>
      <c r="CW19" s="350"/>
      <c r="CX19" s="350"/>
      <c r="CY19" s="570"/>
      <c r="CZ19" s="571" t="s">
        <v>203</v>
      </c>
      <c r="DA19" s="571"/>
      <c r="DB19" s="571"/>
      <c r="DC19" s="571"/>
      <c r="DD19" s="580" t="s">
        <v>203</v>
      </c>
      <c r="DE19" s="350"/>
      <c r="DF19" s="350"/>
      <c r="DG19" s="350"/>
      <c r="DH19" s="350"/>
      <c r="DI19" s="350"/>
      <c r="DJ19" s="350"/>
      <c r="DK19" s="350"/>
      <c r="DL19" s="350"/>
      <c r="DM19" s="350"/>
      <c r="DN19" s="350"/>
      <c r="DO19" s="350"/>
      <c r="DP19" s="570"/>
      <c r="DQ19" s="580" t="s">
        <v>203</v>
      </c>
      <c r="DR19" s="350"/>
      <c r="DS19" s="350"/>
      <c r="DT19" s="350"/>
      <c r="DU19" s="350"/>
      <c r="DV19" s="350"/>
      <c r="DW19" s="350"/>
      <c r="DX19" s="350"/>
      <c r="DY19" s="350"/>
      <c r="DZ19" s="350"/>
      <c r="EA19" s="350"/>
      <c r="EB19" s="350"/>
      <c r="EC19" s="581"/>
    </row>
    <row r="20" spans="2:133" ht="11.25" customHeight="1">
      <c r="B20" s="574" t="s">
        <v>72</v>
      </c>
      <c r="C20" s="575"/>
      <c r="D20" s="575"/>
      <c r="E20" s="575"/>
      <c r="F20" s="575"/>
      <c r="G20" s="575"/>
      <c r="H20" s="575"/>
      <c r="I20" s="575"/>
      <c r="J20" s="575"/>
      <c r="K20" s="575"/>
      <c r="L20" s="575"/>
      <c r="M20" s="575"/>
      <c r="N20" s="575"/>
      <c r="O20" s="575"/>
      <c r="P20" s="575"/>
      <c r="Q20" s="576"/>
      <c r="R20" s="569">
        <v>16954</v>
      </c>
      <c r="S20" s="350"/>
      <c r="T20" s="350"/>
      <c r="U20" s="350"/>
      <c r="V20" s="350"/>
      <c r="W20" s="350"/>
      <c r="X20" s="350"/>
      <c r="Y20" s="570"/>
      <c r="Z20" s="571">
        <v>0</v>
      </c>
      <c r="AA20" s="571"/>
      <c r="AB20" s="571"/>
      <c r="AC20" s="571"/>
      <c r="AD20" s="572">
        <v>16954</v>
      </c>
      <c r="AE20" s="572"/>
      <c r="AF20" s="572"/>
      <c r="AG20" s="572"/>
      <c r="AH20" s="572"/>
      <c r="AI20" s="572"/>
      <c r="AJ20" s="572"/>
      <c r="AK20" s="572"/>
      <c r="AL20" s="577">
        <v>0.1</v>
      </c>
      <c r="AM20" s="356"/>
      <c r="AN20" s="356"/>
      <c r="AO20" s="578"/>
      <c r="AP20" s="574" t="s">
        <v>366</v>
      </c>
      <c r="AQ20" s="575"/>
      <c r="AR20" s="575"/>
      <c r="AS20" s="575"/>
      <c r="AT20" s="575"/>
      <c r="AU20" s="575"/>
      <c r="AV20" s="575"/>
      <c r="AW20" s="575"/>
      <c r="AX20" s="575"/>
      <c r="AY20" s="575"/>
      <c r="AZ20" s="575"/>
      <c r="BA20" s="575"/>
      <c r="BB20" s="575"/>
      <c r="BC20" s="575"/>
      <c r="BD20" s="575"/>
      <c r="BE20" s="575"/>
      <c r="BF20" s="576"/>
      <c r="BG20" s="569">
        <v>872788</v>
      </c>
      <c r="BH20" s="350"/>
      <c r="BI20" s="350"/>
      <c r="BJ20" s="350"/>
      <c r="BK20" s="350"/>
      <c r="BL20" s="350"/>
      <c r="BM20" s="350"/>
      <c r="BN20" s="570"/>
      <c r="BO20" s="571">
        <v>8</v>
      </c>
      <c r="BP20" s="571"/>
      <c r="BQ20" s="571"/>
      <c r="BR20" s="571"/>
      <c r="BS20" s="580" t="s">
        <v>203</v>
      </c>
      <c r="BT20" s="350"/>
      <c r="BU20" s="350"/>
      <c r="BV20" s="350"/>
      <c r="BW20" s="350"/>
      <c r="BX20" s="350"/>
      <c r="BY20" s="350"/>
      <c r="BZ20" s="350"/>
      <c r="CA20" s="350"/>
      <c r="CB20" s="581"/>
      <c r="CD20" s="574" t="s">
        <v>196</v>
      </c>
      <c r="CE20" s="575"/>
      <c r="CF20" s="575"/>
      <c r="CG20" s="575"/>
      <c r="CH20" s="575"/>
      <c r="CI20" s="575"/>
      <c r="CJ20" s="575"/>
      <c r="CK20" s="575"/>
      <c r="CL20" s="575"/>
      <c r="CM20" s="575"/>
      <c r="CN20" s="575"/>
      <c r="CO20" s="575"/>
      <c r="CP20" s="575"/>
      <c r="CQ20" s="576"/>
      <c r="CR20" s="569">
        <v>41759570</v>
      </c>
      <c r="CS20" s="350"/>
      <c r="CT20" s="350"/>
      <c r="CU20" s="350"/>
      <c r="CV20" s="350"/>
      <c r="CW20" s="350"/>
      <c r="CX20" s="350"/>
      <c r="CY20" s="570"/>
      <c r="CZ20" s="571">
        <v>100</v>
      </c>
      <c r="DA20" s="571"/>
      <c r="DB20" s="571"/>
      <c r="DC20" s="571"/>
      <c r="DD20" s="580">
        <v>2610501</v>
      </c>
      <c r="DE20" s="350"/>
      <c r="DF20" s="350"/>
      <c r="DG20" s="350"/>
      <c r="DH20" s="350"/>
      <c r="DI20" s="350"/>
      <c r="DJ20" s="350"/>
      <c r="DK20" s="350"/>
      <c r="DL20" s="350"/>
      <c r="DM20" s="350"/>
      <c r="DN20" s="350"/>
      <c r="DO20" s="350"/>
      <c r="DP20" s="570"/>
      <c r="DQ20" s="580">
        <v>19976076</v>
      </c>
      <c r="DR20" s="350"/>
      <c r="DS20" s="350"/>
      <c r="DT20" s="350"/>
      <c r="DU20" s="350"/>
      <c r="DV20" s="350"/>
      <c r="DW20" s="350"/>
      <c r="DX20" s="350"/>
      <c r="DY20" s="350"/>
      <c r="DZ20" s="350"/>
      <c r="EA20" s="350"/>
      <c r="EB20" s="350"/>
      <c r="EC20" s="581"/>
    </row>
    <row r="21" spans="2:133" ht="11.25" customHeight="1">
      <c r="B21" s="574" t="s">
        <v>368</v>
      </c>
      <c r="C21" s="575"/>
      <c r="D21" s="575"/>
      <c r="E21" s="575"/>
      <c r="F21" s="575"/>
      <c r="G21" s="575"/>
      <c r="H21" s="575"/>
      <c r="I21" s="575"/>
      <c r="J21" s="575"/>
      <c r="K21" s="575"/>
      <c r="L21" s="575"/>
      <c r="M21" s="575"/>
      <c r="N21" s="575"/>
      <c r="O21" s="575"/>
      <c r="P21" s="575"/>
      <c r="Q21" s="576"/>
      <c r="R21" s="569">
        <v>8304</v>
      </c>
      <c r="S21" s="350"/>
      <c r="T21" s="350"/>
      <c r="U21" s="350"/>
      <c r="V21" s="350"/>
      <c r="W21" s="350"/>
      <c r="X21" s="350"/>
      <c r="Y21" s="570"/>
      <c r="Z21" s="571">
        <v>0</v>
      </c>
      <c r="AA21" s="571"/>
      <c r="AB21" s="571"/>
      <c r="AC21" s="571"/>
      <c r="AD21" s="572">
        <v>8304</v>
      </c>
      <c r="AE21" s="572"/>
      <c r="AF21" s="572"/>
      <c r="AG21" s="572"/>
      <c r="AH21" s="572"/>
      <c r="AI21" s="572"/>
      <c r="AJ21" s="572"/>
      <c r="AK21" s="572"/>
      <c r="AL21" s="577">
        <v>0.1</v>
      </c>
      <c r="AM21" s="356"/>
      <c r="AN21" s="356"/>
      <c r="AO21" s="578"/>
      <c r="AP21" s="583" t="s">
        <v>369</v>
      </c>
      <c r="AQ21" s="584"/>
      <c r="AR21" s="584"/>
      <c r="AS21" s="584"/>
      <c r="AT21" s="584"/>
      <c r="AU21" s="584"/>
      <c r="AV21" s="584"/>
      <c r="AW21" s="584"/>
      <c r="AX21" s="584"/>
      <c r="AY21" s="584"/>
      <c r="AZ21" s="584"/>
      <c r="BA21" s="584"/>
      <c r="BB21" s="584"/>
      <c r="BC21" s="584"/>
      <c r="BD21" s="584"/>
      <c r="BE21" s="584"/>
      <c r="BF21" s="585"/>
      <c r="BG21" s="569">
        <v>6739</v>
      </c>
      <c r="BH21" s="350"/>
      <c r="BI21" s="350"/>
      <c r="BJ21" s="350"/>
      <c r="BK21" s="350"/>
      <c r="BL21" s="350"/>
      <c r="BM21" s="350"/>
      <c r="BN21" s="570"/>
      <c r="BO21" s="571">
        <v>0.1</v>
      </c>
      <c r="BP21" s="571"/>
      <c r="BQ21" s="571"/>
      <c r="BR21" s="571"/>
      <c r="BS21" s="580" t="s">
        <v>203</v>
      </c>
      <c r="BT21" s="350"/>
      <c r="BU21" s="350"/>
      <c r="BV21" s="350"/>
      <c r="BW21" s="350"/>
      <c r="BX21" s="350"/>
      <c r="BY21" s="350"/>
      <c r="BZ21" s="350"/>
      <c r="CA21" s="350"/>
      <c r="CB21" s="581"/>
      <c r="CD21" s="586"/>
      <c r="CE21" s="587"/>
      <c r="CF21" s="587"/>
      <c r="CG21" s="587"/>
      <c r="CH21" s="587"/>
      <c r="CI21" s="587"/>
      <c r="CJ21" s="587"/>
      <c r="CK21" s="587"/>
      <c r="CL21" s="587"/>
      <c r="CM21" s="587"/>
      <c r="CN21" s="587"/>
      <c r="CO21" s="587"/>
      <c r="CP21" s="587"/>
      <c r="CQ21" s="588"/>
      <c r="CR21" s="589"/>
      <c r="CS21" s="590"/>
      <c r="CT21" s="590"/>
      <c r="CU21" s="590"/>
      <c r="CV21" s="590"/>
      <c r="CW21" s="590"/>
      <c r="CX21" s="590"/>
      <c r="CY21" s="591"/>
      <c r="CZ21" s="592"/>
      <c r="DA21" s="592"/>
      <c r="DB21" s="592"/>
      <c r="DC21" s="592"/>
      <c r="DD21" s="593"/>
      <c r="DE21" s="590"/>
      <c r="DF21" s="590"/>
      <c r="DG21" s="590"/>
      <c r="DH21" s="590"/>
      <c r="DI21" s="590"/>
      <c r="DJ21" s="590"/>
      <c r="DK21" s="590"/>
      <c r="DL21" s="590"/>
      <c r="DM21" s="590"/>
      <c r="DN21" s="590"/>
      <c r="DO21" s="590"/>
      <c r="DP21" s="591"/>
      <c r="DQ21" s="593"/>
      <c r="DR21" s="590"/>
      <c r="DS21" s="590"/>
      <c r="DT21" s="590"/>
      <c r="DU21" s="590"/>
      <c r="DV21" s="590"/>
      <c r="DW21" s="590"/>
      <c r="DX21" s="590"/>
      <c r="DY21" s="590"/>
      <c r="DZ21" s="590"/>
      <c r="EA21" s="590"/>
      <c r="EB21" s="590"/>
      <c r="EC21" s="594"/>
    </row>
    <row r="22" spans="2:133" ht="11.25" customHeight="1">
      <c r="B22" s="574" t="s">
        <v>340</v>
      </c>
      <c r="C22" s="575"/>
      <c r="D22" s="575"/>
      <c r="E22" s="575"/>
      <c r="F22" s="575"/>
      <c r="G22" s="575"/>
      <c r="H22" s="575"/>
      <c r="I22" s="575"/>
      <c r="J22" s="575"/>
      <c r="K22" s="575"/>
      <c r="L22" s="575"/>
      <c r="M22" s="575"/>
      <c r="N22" s="575"/>
      <c r="O22" s="575"/>
      <c r="P22" s="575"/>
      <c r="Q22" s="576"/>
      <c r="R22" s="569">
        <v>4287718</v>
      </c>
      <c r="S22" s="350"/>
      <c r="T22" s="350"/>
      <c r="U22" s="350"/>
      <c r="V22" s="350"/>
      <c r="W22" s="350"/>
      <c r="X22" s="350"/>
      <c r="Y22" s="570"/>
      <c r="Z22" s="571">
        <v>10.1</v>
      </c>
      <c r="AA22" s="571"/>
      <c r="AB22" s="571"/>
      <c r="AC22" s="571"/>
      <c r="AD22" s="572">
        <v>3772900</v>
      </c>
      <c r="AE22" s="572"/>
      <c r="AF22" s="572"/>
      <c r="AG22" s="572"/>
      <c r="AH22" s="572"/>
      <c r="AI22" s="572"/>
      <c r="AJ22" s="572"/>
      <c r="AK22" s="572"/>
      <c r="AL22" s="577">
        <v>23.4</v>
      </c>
      <c r="AM22" s="356"/>
      <c r="AN22" s="356"/>
      <c r="AO22" s="578"/>
      <c r="AP22" s="583" t="s">
        <v>370</v>
      </c>
      <c r="AQ22" s="584"/>
      <c r="AR22" s="584"/>
      <c r="AS22" s="584"/>
      <c r="AT22" s="584"/>
      <c r="AU22" s="584"/>
      <c r="AV22" s="584"/>
      <c r="AW22" s="584"/>
      <c r="AX22" s="584"/>
      <c r="AY22" s="584"/>
      <c r="AZ22" s="584"/>
      <c r="BA22" s="584"/>
      <c r="BB22" s="584"/>
      <c r="BC22" s="584"/>
      <c r="BD22" s="584"/>
      <c r="BE22" s="584"/>
      <c r="BF22" s="585"/>
      <c r="BG22" s="569" t="s">
        <v>203</v>
      </c>
      <c r="BH22" s="350"/>
      <c r="BI22" s="350"/>
      <c r="BJ22" s="350"/>
      <c r="BK22" s="350"/>
      <c r="BL22" s="350"/>
      <c r="BM22" s="350"/>
      <c r="BN22" s="570"/>
      <c r="BO22" s="571" t="s">
        <v>203</v>
      </c>
      <c r="BP22" s="571"/>
      <c r="BQ22" s="571"/>
      <c r="BR22" s="571"/>
      <c r="BS22" s="580" t="s">
        <v>203</v>
      </c>
      <c r="BT22" s="350"/>
      <c r="BU22" s="350"/>
      <c r="BV22" s="350"/>
      <c r="BW22" s="350"/>
      <c r="BX22" s="350"/>
      <c r="BY22" s="350"/>
      <c r="BZ22" s="350"/>
      <c r="CA22" s="350"/>
      <c r="CB22" s="581"/>
      <c r="CD22" s="344" t="s">
        <v>372</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87"/>
    </row>
    <row r="23" spans="2:133" ht="11.25" customHeight="1">
      <c r="B23" s="574" t="s">
        <v>299</v>
      </c>
      <c r="C23" s="575"/>
      <c r="D23" s="575"/>
      <c r="E23" s="575"/>
      <c r="F23" s="575"/>
      <c r="G23" s="575"/>
      <c r="H23" s="575"/>
      <c r="I23" s="575"/>
      <c r="J23" s="575"/>
      <c r="K23" s="575"/>
      <c r="L23" s="575"/>
      <c r="M23" s="575"/>
      <c r="N23" s="575"/>
      <c r="O23" s="575"/>
      <c r="P23" s="575"/>
      <c r="Q23" s="576"/>
      <c r="R23" s="569">
        <v>3772900</v>
      </c>
      <c r="S23" s="350"/>
      <c r="T23" s="350"/>
      <c r="U23" s="350"/>
      <c r="V23" s="350"/>
      <c r="W23" s="350"/>
      <c r="X23" s="350"/>
      <c r="Y23" s="570"/>
      <c r="Z23" s="571">
        <v>8.9</v>
      </c>
      <c r="AA23" s="571"/>
      <c r="AB23" s="571"/>
      <c r="AC23" s="571"/>
      <c r="AD23" s="572">
        <v>3772900</v>
      </c>
      <c r="AE23" s="572"/>
      <c r="AF23" s="572"/>
      <c r="AG23" s="572"/>
      <c r="AH23" s="572"/>
      <c r="AI23" s="572"/>
      <c r="AJ23" s="572"/>
      <c r="AK23" s="572"/>
      <c r="AL23" s="577">
        <v>23.4</v>
      </c>
      <c r="AM23" s="356"/>
      <c r="AN23" s="356"/>
      <c r="AO23" s="578"/>
      <c r="AP23" s="583" t="s">
        <v>116</v>
      </c>
      <c r="AQ23" s="584"/>
      <c r="AR23" s="584"/>
      <c r="AS23" s="584"/>
      <c r="AT23" s="584"/>
      <c r="AU23" s="584"/>
      <c r="AV23" s="584"/>
      <c r="AW23" s="584"/>
      <c r="AX23" s="584"/>
      <c r="AY23" s="584"/>
      <c r="AZ23" s="584"/>
      <c r="BA23" s="584"/>
      <c r="BB23" s="584"/>
      <c r="BC23" s="584"/>
      <c r="BD23" s="584"/>
      <c r="BE23" s="584"/>
      <c r="BF23" s="585"/>
      <c r="BG23" s="569">
        <v>866049</v>
      </c>
      <c r="BH23" s="350"/>
      <c r="BI23" s="350"/>
      <c r="BJ23" s="350"/>
      <c r="BK23" s="350"/>
      <c r="BL23" s="350"/>
      <c r="BM23" s="350"/>
      <c r="BN23" s="570"/>
      <c r="BO23" s="571">
        <v>8</v>
      </c>
      <c r="BP23" s="571"/>
      <c r="BQ23" s="571"/>
      <c r="BR23" s="571"/>
      <c r="BS23" s="580" t="s">
        <v>203</v>
      </c>
      <c r="BT23" s="350"/>
      <c r="BU23" s="350"/>
      <c r="BV23" s="350"/>
      <c r="BW23" s="350"/>
      <c r="BX23" s="350"/>
      <c r="BY23" s="350"/>
      <c r="BZ23" s="350"/>
      <c r="CA23" s="350"/>
      <c r="CB23" s="581"/>
      <c r="CD23" s="344" t="s">
        <v>314</v>
      </c>
      <c r="CE23" s="345"/>
      <c r="CF23" s="345"/>
      <c r="CG23" s="345"/>
      <c r="CH23" s="345"/>
      <c r="CI23" s="345"/>
      <c r="CJ23" s="345"/>
      <c r="CK23" s="345"/>
      <c r="CL23" s="345"/>
      <c r="CM23" s="345"/>
      <c r="CN23" s="345"/>
      <c r="CO23" s="345"/>
      <c r="CP23" s="345"/>
      <c r="CQ23" s="387"/>
      <c r="CR23" s="344" t="s">
        <v>373</v>
      </c>
      <c r="CS23" s="345"/>
      <c r="CT23" s="345"/>
      <c r="CU23" s="345"/>
      <c r="CV23" s="345"/>
      <c r="CW23" s="345"/>
      <c r="CX23" s="345"/>
      <c r="CY23" s="387"/>
      <c r="CZ23" s="344" t="s">
        <v>376</v>
      </c>
      <c r="DA23" s="345"/>
      <c r="DB23" s="345"/>
      <c r="DC23" s="387"/>
      <c r="DD23" s="344" t="s">
        <v>151</v>
      </c>
      <c r="DE23" s="345"/>
      <c r="DF23" s="345"/>
      <c r="DG23" s="345"/>
      <c r="DH23" s="345"/>
      <c r="DI23" s="345"/>
      <c r="DJ23" s="345"/>
      <c r="DK23" s="387"/>
      <c r="DL23" s="595" t="s">
        <v>379</v>
      </c>
      <c r="DM23" s="596"/>
      <c r="DN23" s="596"/>
      <c r="DO23" s="596"/>
      <c r="DP23" s="596"/>
      <c r="DQ23" s="596"/>
      <c r="DR23" s="596"/>
      <c r="DS23" s="596"/>
      <c r="DT23" s="596"/>
      <c r="DU23" s="596"/>
      <c r="DV23" s="597"/>
      <c r="DW23" s="344" t="s">
        <v>380</v>
      </c>
      <c r="DX23" s="345"/>
      <c r="DY23" s="345"/>
      <c r="DZ23" s="345"/>
      <c r="EA23" s="345"/>
      <c r="EB23" s="345"/>
      <c r="EC23" s="387"/>
    </row>
    <row r="24" spans="2:133" ht="11.25" customHeight="1">
      <c r="B24" s="574" t="s">
        <v>297</v>
      </c>
      <c r="C24" s="575"/>
      <c r="D24" s="575"/>
      <c r="E24" s="575"/>
      <c r="F24" s="575"/>
      <c r="G24" s="575"/>
      <c r="H24" s="575"/>
      <c r="I24" s="575"/>
      <c r="J24" s="575"/>
      <c r="K24" s="575"/>
      <c r="L24" s="575"/>
      <c r="M24" s="575"/>
      <c r="N24" s="575"/>
      <c r="O24" s="575"/>
      <c r="P24" s="575"/>
      <c r="Q24" s="576"/>
      <c r="R24" s="569">
        <v>514818</v>
      </c>
      <c r="S24" s="350"/>
      <c r="T24" s="350"/>
      <c r="U24" s="350"/>
      <c r="V24" s="350"/>
      <c r="W24" s="350"/>
      <c r="X24" s="350"/>
      <c r="Y24" s="570"/>
      <c r="Z24" s="571">
        <v>1.2</v>
      </c>
      <c r="AA24" s="571"/>
      <c r="AB24" s="571"/>
      <c r="AC24" s="571"/>
      <c r="AD24" s="572" t="s">
        <v>203</v>
      </c>
      <c r="AE24" s="572"/>
      <c r="AF24" s="572"/>
      <c r="AG24" s="572"/>
      <c r="AH24" s="572"/>
      <c r="AI24" s="572"/>
      <c r="AJ24" s="572"/>
      <c r="AK24" s="572"/>
      <c r="AL24" s="577" t="s">
        <v>203</v>
      </c>
      <c r="AM24" s="356"/>
      <c r="AN24" s="356"/>
      <c r="AO24" s="578"/>
      <c r="AP24" s="583" t="s">
        <v>381</v>
      </c>
      <c r="AQ24" s="584"/>
      <c r="AR24" s="584"/>
      <c r="AS24" s="584"/>
      <c r="AT24" s="584"/>
      <c r="AU24" s="584"/>
      <c r="AV24" s="584"/>
      <c r="AW24" s="584"/>
      <c r="AX24" s="584"/>
      <c r="AY24" s="584"/>
      <c r="AZ24" s="584"/>
      <c r="BA24" s="584"/>
      <c r="BB24" s="584"/>
      <c r="BC24" s="584"/>
      <c r="BD24" s="584"/>
      <c r="BE24" s="584"/>
      <c r="BF24" s="585"/>
      <c r="BG24" s="569" t="s">
        <v>203</v>
      </c>
      <c r="BH24" s="350"/>
      <c r="BI24" s="350"/>
      <c r="BJ24" s="350"/>
      <c r="BK24" s="350"/>
      <c r="BL24" s="350"/>
      <c r="BM24" s="350"/>
      <c r="BN24" s="570"/>
      <c r="BO24" s="571" t="s">
        <v>203</v>
      </c>
      <c r="BP24" s="571"/>
      <c r="BQ24" s="571"/>
      <c r="BR24" s="571"/>
      <c r="BS24" s="580" t="s">
        <v>203</v>
      </c>
      <c r="BT24" s="350"/>
      <c r="BU24" s="350"/>
      <c r="BV24" s="350"/>
      <c r="BW24" s="350"/>
      <c r="BX24" s="350"/>
      <c r="BY24" s="350"/>
      <c r="BZ24" s="350"/>
      <c r="CA24" s="350"/>
      <c r="CB24" s="581"/>
      <c r="CD24" s="558" t="s">
        <v>382</v>
      </c>
      <c r="CE24" s="559"/>
      <c r="CF24" s="559"/>
      <c r="CG24" s="559"/>
      <c r="CH24" s="559"/>
      <c r="CI24" s="559"/>
      <c r="CJ24" s="559"/>
      <c r="CK24" s="559"/>
      <c r="CL24" s="559"/>
      <c r="CM24" s="559"/>
      <c r="CN24" s="559"/>
      <c r="CO24" s="559"/>
      <c r="CP24" s="559"/>
      <c r="CQ24" s="560"/>
      <c r="CR24" s="561">
        <v>16424235</v>
      </c>
      <c r="CS24" s="562"/>
      <c r="CT24" s="562"/>
      <c r="CU24" s="562"/>
      <c r="CV24" s="562"/>
      <c r="CW24" s="562"/>
      <c r="CX24" s="562"/>
      <c r="CY24" s="563"/>
      <c r="CZ24" s="566">
        <v>39.299999999999997</v>
      </c>
      <c r="DA24" s="567"/>
      <c r="DB24" s="567"/>
      <c r="DC24" s="579"/>
      <c r="DD24" s="598">
        <v>8835133</v>
      </c>
      <c r="DE24" s="562"/>
      <c r="DF24" s="562"/>
      <c r="DG24" s="562"/>
      <c r="DH24" s="562"/>
      <c r="DI24" s="562"/>
      <c r="DJ24" s="562"/>
      <c r="DK24" s="563"/>
      <c r="DL24" s="598">
        <v>8790004</v>
      </c>
      <c r="DM24" s="562"/>
      <c r="DN24" s="562"/>
      <c r="DO24" s="562"/>
      <c r="DP24" s="562"/>
      <c r="DQ24" s="562"/>
      <c r="DR24" s="562"/>
      <c r="DS24" s="562"/>
      <c r="DT24" s="562"/>
      <c r="DU24" s="562"/>
      <c r="DV24" s="563"/>
      <c r="DW24" s="566">
        <v>50.8</v>
      </c>
      <c r="DX24" s="567"/>
      <c r="DY24" s="567"/>
      <c r="DZ24" s="567"/>
      <c r="EA24" s="567"/>
      <c r="EB24" s="567"/>
      <c r="EC24" s="568"/>
    </row>
    <row r="25" spans="2:133" ht="11.25" customHeight="1">
      <c r="B25" s="574" t="s">
        <v>385</v>
      </c>
      <c r="C25" s="575"/>
      <c r="D25" s="575"/>
      <c r="E25" s="575"/>
      <c r="F25" s="575"/>
      <c r="G25" s="575"/>
      <c r="H25" s="575"/>
      <c r="I25" s="575"/>
      <c r="J25" s="575"/>
      <c r="K25" s="575"/>
      <c r="L25" s="575"/>
      <c r="M25" s="575"/>
      <c r="N25" s="575"/>
      <c r="O25" s="575"/>
      <c r="P25" s="575"/>
      <c r="Q25" s="576"/>
      <c r="R25" s="569" t="s">
        <v>203</v>
      </c>
      <c r="S25" s="350"/>
      <c r="T25" s="350"/>
      <c r="U25" s="350"/>
      <c r="V25" s="350"/>
      <c r="W25" s="350"/>
      <c r="X25" s="350"/>
      <c r="Y25" s="570"/>
      <c r="Z25" s="571" t="s">
        <v>203</v>
      </c>
      <c r="AA25" s="571"/>
      <c r="AB25" s="571"/>
      <c r="AC25" s="571"/>
      <c r="AD25" s="572" t="s">
        <v>203</v>
      </c>
      <c r="AE25" s="572"/>
      <c r="AF25" s="572"/>
      <c r="AG25" s="572"/>
      <c r="AH25" s="572"/>
      <c r="AI25" s="572"/>
      <c r="AJ25" s="572"/>
      <c r="AK25" s="572"/>
      <c r="AL25" s="577" t="s">
        <v>203</v>
      </c>
      <c r="AM25" s="356"/>
      <c r="AN25" s="356"/>
      <c r="AO25" s="578"/>
      <c r="AP25" s="583" t="s">
        <v>276</v>
      </c>
      <c r="AQ25" s="584"/>
      <c r="AR25" s="584"/>
      <c r="AS25" s="584"/>
      <c r="AT25" s="584"/>
      <c r="AU25" s="584"/>
      <c r="AV25" s="584"/>
      <c r="AW25" s="584"/>
      <c r="AX25" s="584"/>
      <c r="AY25" s="584"/>
      <c r="AZ25" s="584"/>
      <c r="BA25" s="584"/>
      <c r="BB25" s="584"/>
      <c r="BC25" s="584"/>
      <c r="BD25" s="584"/>
      <c r="BE25" s="584"/>
      <c r="BF25" s="585"/>
      <c r="BG25" s="569" t="s">
        <v>203</v>
      </c>
      <c r="BH25" s="350"/>
      <c r="BI25" s="350"/>
      <c r="BJ25" s="350"/>
      <c r="BK25" s="350"/>
      <c r="BL25" s="350"/>
      <c r="BM25" s="350"/>
      <c r="BN25" s="570"/>
      <c r="BO25" s="571" t="s">
        <v>203</v>
      </c>
      <c r="BP25" s="571"/>
      <c r="BQ25" s="571"/>
      <c r="BR25" s="571"/>
      <c r="BS25" s="580" t="s">
        <v>203</v>
      </c>
      <c r="BT25" s="350"/>
      <c r="BU25" s="350"/>
      <c r="BV25" s="350"/>
      <c r="BW25" s="350"/>
      <c r="BX25" s="350"/>
      <c r="BY25" s="350"/>
      <c r="BZ25" s="350"/>
      <c r="CA25" s="350"/>
      <c r="CB25" s="581"/>
      <c r="CD25" s="574" t="s">
        <v>202</v>
      </c>
      <c r="CE25" s="575"/>
      <c r="CF25" s="575"/>
      <c r="CG25" s="575"/>
      <c r="CH25" s="575"/>
      <c r="CI25" s="575"/>
      <c r="CJ25" s="575"/>
      <c r="CK25" s="575"/>
      <c r="CL25" s="575"/>
      <c r="CM25" s="575"/>
      <c r="CN25" s="575"/>
      <c r="CO25" s="575"/>
      <c r="CP25" s="575"/>
      <c r="CQ25" s="576"/>
      <c r="CR25" s="569">
        <v>4643616</v>
      </c>
      <c r="CS25" s="599"/>
      <c r="CT25" s="599"/>
      <c r="CU25" s="599"/>
      <c r="CV25" s="599"/>
      <c r="CW25" s="599"/>
      <c r="CX25" s="599"/>
      <c r="CY25" s="600"/>
      <c r="CZ25" s="577">
        <v>11.1</v>
      </c>
      <c r="DA25" s="601"/>
      <c r="DB25" s="601"/>
      <c r="DC25" s="602"/>
      <c r="DD25" s="580">
        <v>4056386</v>
      </c>
      <c r="DE25" s="599"/>
      <c r="DF25" s="599"/>
      <c r="DG25" s="599"/>
      <c r="DH25" s="599"/>
      <c r="DI25" s="599"/>
      <c r="DJ25" s="599"/>
      <c r="DK25" s="600"/>
      <c r="DL25" s="580">
        <v>4013721</v>
      </c>
      <c r="DM25" s="599"/>
      <c r="DN25" s="599"/>
      <c r="DO25" s="599"/>
      <c r="DP25" s="599"/>
      <c r="DQ25" s="599"/>
      <c r="DR25" s="599"/>
      <c r="DS25" s="599"/>
      <c r="DT25" s="599"/>
      <c r="DU25" s="599"/>
      <c r="DV25" s="600"/>
      <c r="DW25" s="577">
        <v>23.2</v>
      </c>
      <c r="DX25" s="601"/>
      <c r="DY25" s="601"/>
      <c r="DZ25" s="601"/>
      <c r="EA25" s="601"/>
      <c r="EB25" s="601"/>
      <c r="EC25" s="603"/>
    </row>
    <row r="26" spans="2:133" ht="11.25" customHeight="1">
      <c r="B26" s="574" t="s">
        <v>78</v>
      </c>
      <c r="C26" s="575"/>
      <c r="D26" s="575"/>
      <c r="E26" s="575"/>
      <c r="F26" s="575"/>
      <c r="G26" s="575"/>
      <c r="H26" s="575"/>
      <c r="I26" s="575"/>
      <c r="J26" s="575"/>
      <c r="K26" s="575"/>
      <c r="L26" s="575"/>
      <c r="M26" s="575"/>
      <c r="N26" s="575"/>
      <c r="O26" s="575"/>
      <c r="P26" s="575"/>
      <c r="Q26" s="576"/>
      <c r="R26" s="569">
        <v>17382712</v>
      </c>
      <c r="S26" s="350"/>
      <c r="T26" s="350"/>
      <c r="U26" s="350"/>
      <c r="V26" s="350"/>
      <c r="W26" s="350"/>
      <c r="X26" s="350"/>
      <c r="Y26" s="570"/>
      <c r="Z26" s="571">
        <v>41</v>
      </c>
      <c r="AA26" s="571"/>
      <c r="AB26" s="571"/>
      <c r="AC26" s="571"/>
      <c r="AD26" s="572">
        <v>16001845</v>
      </c>
      <c r="AE26" s="572"/>
      <c r="AF26" s="572"/>
      <c r="AG26" s="572"/>
      <c r="AH26" s="572"/>
      <c r="AI26" s="572"/>
      <c r="AJ26" s="572"/>
      <c r="AK26" s="572"/>
      <c r="AL26" s="577">
        <v>99.1</v>
      </c>
      <c r="AM26" s="356"/>
      <c r="AN26" s="356"/>
      <c r="AO26" s="578"/>
      <c r="AP26" s="583" t="s">
        <v>386</v>
      </c>
      <c r="AQ26" s="604"/>
      <c r="AR26" s="604"/>
      <c r="AS26" s="604"/>
      <c r="AT26" s="604"/>
      <c r="AU26" s="604"/>
      <c r="AV26" s="604"/>
      <c r="AW26" s="604"/>
      <c r="AX26" s="604"/>
      <c r="AY26" s="604"/>
      <c r="AZ26" s="604"/>
      <c r="BA26" s="604"/>
      <c r="BB26" s="604"/>
      <c r="BC26" s="604"/>
      <c r="BD26" s="604"/>
      <c r="BE26" s="604"/>
      <c r="BF26" s="585"/>
      <c r="BG26" s="569" t="s">
        <v>203</v>
      </c>
      <c r="BH26" s="350"/>
      <c r="BI26" s="350"/>
      <c r="BJ26" s="350"/>
      <c r="BK26" s="350"/>
      <c r="BL26" s="350"/>
      <c r="BM26" s="350"/>
      <c r="BN26" s="570"/>
      <c r="BO26" s="571" t="s">
        <v>203</v>
      </c>
      <c r="BP26" s="571"/>
      <c r="BQ26" s="571"/>
      <c r="BR26" s="571"/>
      <c r="BS26" s="580" t="s">
        <v>203</v>
      </c>
      <c r="BT26" s="350"/>
      <c r="BU26" s="350"/>
      <c r="BV26" s="350"/>
      <c r="BW26" s="350"/>
      <c r="BX26" s="350"/>
      <c r="BY26" s="350"/>
      <c r="BZ26" s="350"/>
      <c r="CA26" s="350"/>
      <c r="CB26" s="581"/>
      <c r="CD26" s="574" t="s">
        <v>122</v>
      </c>
      <c r="CE26" s="575"/>
      <c r="CF26" s="575"/>
      <c r="CG26" s="575"/>
      <c r="CH26" s="575"/>
      <c r="CI26" s="575"/>
      <c r="CJ26" s="575"/>
      <c r="CK26" s="575"/>
      <c r="CL26" s="575"/>
      <c r="CM26" s="575"/>
      <c r="CN26" s="575"/>
      <c r="CO26" s="575"/>
      <c r="CP26" s="575"/>
      <c r="CQ26" s="576"/>
      <c r="CR26" s="569">
        <v>2654180</v>
      </c>
      <c r="CS26" s="350"/>
      <c r="CT26" s="350"/>
      <c r="CU26" s="350"/>
      <c r="CV26" s="350"/>
      <c r="CW26" s="350"/>
      <c r="CX26" s="350"/>
      <c r="CY26" s="570"/>
      <c r="CZ26" s="577">
        <v>6.4</v>
      </c>
      <c r="DA26" s="601"/>
      <c r="DB26" s="601"/>
      <c r="DC26" s="602"/>
      <c r="DD26" s="580">
        <v>2396823</v>
      </c>
      <c r="DE26" s="350"/>
      <c r="DF26" s="350"/>
      <c r="DG26" s="350"/>
      <c r="DH26" s="350"/>
      <c r="DI26" s="350"/>
      <c r="DJ26" s="350"/>
      <c r="DK26" s="570"/>
      <c r="DL26" s="580" t="s">
        <v>203</v>
      </c>
      <c r="DM26" s="350"/>
      <c r="DN26" s="350"/>
      <c r="DO26" s="350"/>
      <c r="DP26" s="350"/>
      <c r="DQ26" s="350"/>
      <c r="DR26" s="350"/>
      <c r="DS26" s="350"/>
      <c r="DT26" s="350"/>
      <c r="DU26" s="350"/>
      <c r="DV26" s="570"/>
      <c r="DW26" s="577" t="s">
        <v>203</v>
      </c>
      <c r="DX26" s="601"/>
      <c r="DY26" s="601"/>
      <c r="DZ26" s="601"/>
      <c r="EA26" s="601"/>
      <c r="EB26" s="601"/>
      <c r="EC26" s="603"/>
    </row>
    <row r="27" spans="2:133" ht="11.25" customHeight="1">
      <c r="B27" s="574" t="s">
        <v>388</v>
      </c>
      <c r="C27" s="575"/>
      <c r="D27" s="575"/>
      <c r="E27" s="575"/>
      <c r="F27" s="575"/>
      <c r="G27" s="575"/>
      <c r="H27" s="575"/>
      <c r="I27" s="575"/>
      <c r="J27" s="575"/>
      <c r="K27" s="575"/>
      <c r="L27" s="575"/>
      <c r="M27" s="575"/>
      <c r="N27" s="575"/>
      <c r="O27" s="575"/>
      <c r="P27" s="575"/>
      <c r="Q27" s="576"/>
      <c r="R27" s="569">
        <v>12435</v>
      </c>
      <c r="S27" s="350"/>
      <c r="T27" s="350"/>
      <c r="U27" s="350"/>
      <c r="V27" s="350"/>
      <c r="W27" s="350"/>
      <c r="X27" s="350"/>
      <c r="Y27" s="570"/>
      <c r="Z27" s="571">
        <v>0</v>
      </c>
      <c r="AA27" s="571"/>
      <c r="AB27" s="571"/>
      <c r="AC27" s="571"/>
      <c r="AD27" s="572">
        <v>12435</v>
      </c>
      <c r="AE27" s="572"/>
      <c r="AF27" s="572"/>
      <c r="AG27" s="572"/>
      <c r="AH27" s="572"/>
      <c r="AI27" s="572"/>
      <c r="AJ27" s="572"/>
      <c r="AK27" s="572"/>
      <c r="AL27" s="577">
        <v>0.1</v>
      </c>
      <c r="AM27" s="356"/>
      <c r="AN27" s="356"/>
      <c r="AO27" s="578"/>
      <c r="AP27" s="574" t="s">
        <v>390</v>
      </c>
      <c r="AQ27" s="575"/>
      <c r="AR27" s="575"/>
      <c r="AS27" s="575"/>
      <c r="AT27" s="575"/>
      <c r="AU27" s="575"/>
      <c r="AV27" s="575"/>
      <c r="AW27" s="575"/>
      <c r="AX27" s="575"/>
      <c r="AY27" s="575"/>
      <c r="AZ27" s="575"/>
      <c r="BA27" s="575"/>
      <c r="BB27" s="575"/>
      <c r="BC27" s="575"/>
      <c r="BD27" s="575"/>
      <c r="BE27" s="575"/>
      <c r="BF27" s="576"/>
      <c r="BG27" s="569">
        <v>10884230</v>
      </c>
      <c r="BH27" s="350"/>
      <c r="BI27" s="350"/>
      <c r="BJ27" s="350"/>
      <c r="BK27" s="350"/>
      <c r="BL27" s="350"/>
      <c r="BM27" s="350"/>
      <c r="BN27" s="570"/>
      <c r="BO27" s="571">
        <v>100</v>
      </c>
      <c r="BP27" s="571"/>
      <c r="BQ27" s="571"/>
      <c r="BR27" s="571"/>
      <c r="BS27" s="580">
        <v>30756</v>
      </c>
      <c r="BT27" s="350"/>
      <c r="BU27" s="350"/>
      <c r="BV27" s="350"/>
      <c r="BW27" s="350"/>
      <c r="BX27" s="350"/>
      <c r="BY27" s="350"/>
      <c r="BZ27" s="350"/>
      <c r="CA27" s="350"/>
      <c r="CB27" s="581"/>
      <c r="CD27" s="574" t="s">
        <v>226</v>
      </c>
      <c r="CE27" s="575"/>
      <c r="CF27" s="575"/>
      <c r="CG27" s="575"/>
      <c r="CH27" s="575"/>
      <c r="CI27" s="575"/>
      <c r="CJ27" s="575"/>
      <c r="CK27" s="575"/>
      <c r="CL27" s="575"/>
      <c r="CM27" s="575"/>
      <c r="CN27" s="575"/>
      <c r="CO27" s="575"/>
      <c r="CP27" s="575"/>
      <c r="CQ27" s="576"/>
      <c r="CR27" s="569">
        <v>9363883</v>
      </c>
      <c r="CS27" s="599"/>
      <c r="CT27" s="599"/>
      <c r="CU27" s="599"/>
      <c r="CV27" s="599"/>
      <c r="CW27" s="599"/>
      <c r="CX27" s="599"/>
      <c r="CY27" s="600"/>
      <c r="CZ27" s="577">
        <v>22.4</v>
      </c>
      <c r="DA27" s="601"/>
      <c r="DB27" s="601"/>
      <c r="DC27" s="602"/>
      <c r="DD27" s="580">
        <v>2426345</v>
      </c>
      <c r="DE27" s="599"/>
      <c r="DF27" s="599"/>
      <c r="DG27" s="599"/>
      <c r="DH27" s="599"/>
      <c r="DI27" s="599"/>
      <c r="DJ27" s="599"/>
      <c r="DK27" s="600"/>
      <c r="DL27" s="580">
        <v>2423881</v>
      </c>
      <c r="DM27" s="599"/>
      <c r="DN27" s="599"/>
      <c r="DO27" s="599"/>
      <c r="DP27" s="599"/>
      <c r="DQ27" s="599"/>
      <c r="DR27" s="599"/>
      <c r="DS27" s="599"/>
      <c r="DT27" s="599"/>
      <c r="DU27" s="599"/>
      <c r="DV27" s="600"/>
      <c r="DW27" s="577">
        <v>14</v>
      </c>
      <c r="DX27" s="601"/>
      <c r="DY27" s="601"/>
      <c r="DZ27" s="601"/>
      <c r="EA27" s="601"/>
      <c r="EB27" s="601"/>
      <c r="EC27" s="603"/>
    </row>
    <row r="28" spans="2:133" ht="11.25" customHeight="1">
      <c r="B28" s="574" t="s">
        <v>156</v>
      </c>
      <c r="C28" s="575"/>
      <c r="D28" s="575"/>
      <c r="E28" s="575"/>
      <c r="F28" s="575"/>
      <c r="G28" s="575"/>
      <c r="H28" s="575"/>
      <c r="I28" s="575"/>
      <c r="J28" s="575"/>
      <c r="K28" s="575"/>
      <c r="L28" s="575"/>
      <c r="M28" s="575"/>
      <c r="N28" s="575"/>
      <c r="O28" s="575"/>
      <c r="P28" s="575"/>
      <c r="Q28" s="576"/>
      <c r="R28" s="569">
        <v>167412</v>
      </c>
      <c r="S28" s="350"/>
      <c r="T28" s="350"/>
      <c r="U28" s="350"/>
      <c r="V28" s="350"/>
      <c r="W28" s="350"/>
      <c r="X28" s="350"/>
      <c r="Y28" s="570"/>
      <c r="Z28" s="571">
        <v>0.4</v>
      </c>
      <c r="AA28" s="571"/>
      <c r="AB28" s="571"/>
      <c r="AC28" s="571"/>
      <c r="AD28" s="572" t="s">
        <v>203</v>
      </c>
      <c r="AE28" s="572"/>
      <c r="AF28" s="572"/>
      <c r="AG28" s="572"/>
      <c r="AH28" s="572"/>
      <c r="AI28" s="572"/>
      <c r="AJ28" s="572"/>
      <c r="AK28" s="572"/>
      <c r="AL28" s="577" t="s">
        <v>203</v>
      </c>
      <c r="AM28" s="356"/>
      <c r="AN28" s="356"/>
      <c r="AO28" s="578"/>
      <c r="AP28" s="574"/>
      <c r="AQ28" s="575"/>
      <c r="AR28" s="575"/>
      <c r="AS28" s="575"/>
      <c r="AT28" s="575"/>
      <c r="AU28" s="575"/>
      <c r="AV28" s="575"/>
      <c r="AW28" s="575"/>
      <c r="AX28" s="575"/>
      <c r="AY28" s="575"/>
      <c r="AZ28" s="575"/>
      <c r="BA28" s="575"/>
      <c r="BB28" s="575"/>
      <c r="BC28" s="575"/>
      <c r="BD28" s="575"/>
      <c r="BE28" s="575"/>
      <c r="BF28" s="576"/>
      <c r="BG28" s="569"/>
      <c r="BH28" s="350"/>
      <c r="BI28" s="350"/>
      <c r="BJ28" s="350"/>
      <c r="BK28" s="350"/>
      <c r="BL28" s="350"/>
      <c r="BM28" s="350"/>
      <c r="BN28" s="570"/>
      <c r="BO28" s="571"/>
      <c r="BP28" s="571"/>
      <c r="BQ28" s="571"/>
      <c r="BR28" s="571"/>
      <c r="BS28" s="580"/>
      <c r="BT28" s="350"/>
      <c r="BU28" s="350"/>
      <c r="BV28" s="350"/>
      <c r="BW28" s="350"/>
      <c r="BX28" s="350"/>
      <c r="BY28" s="350"/>
      <c r="BZ28" s="350"/>
      <c r="CA28" s="350"/>
      <c r="CB28" s="581"/>
      <c r="CD28" s="574" t="s">
        <v>383</v>
      </c>
      <c r="CE28" s="575"/>
      <c r="CF28" s="575"/>
      <c r="CG28" s="575"/>
      <c r="CH28" s="575"/>
      <c r="CI28" s="575"/>
      <c r="CJ28" s="575"/>
      <c r="CK28" s="575"/>
      <c r="CL28" s="575"/>
      <c r="CM28" s="575"/>
      <c r="CN28" s="575"/>
      <c r="CO28" s="575"/>
      <c r="CP28" s="575"/>
      <c r="CQ28" s="576"/>
      <c r="CR28" s="569">
        <v>2416736</v>
      </c>
      <c r="CS28" s="350"/>
      <c r="CT28" s="350"/>
      <c r="CU28" s="350"/>
      <c r="CV28" s="350"/>
      <c r="CW28" s="350"/>
      <c r="CX28" s="350"/>
      <c r="CY28" s="570"/>
      <c r="CZ28" s="577">
        <v>5.8</v>
      </c>
      <c r="DA28" s="601"/>
      <c r="DB28" s="601"/>
      <c r="DC28" s="602"/>
      <c r="DD28" s="580">
        <v>2352402</v>
      </c>
      <c r="DE28" s="350"/>
      <c r="DF28" s="350"/>
      <c r="DG28" s="350"/>
      <c r="DH28" s="350"/>
      <c r="DI28" s="350"/>
      <c r="DJ28" s="350"/>
      <c r="DK28" s="570"/>
      <c r="DL28" s="580">
        <v>2352402</v>
      </c>
      <c r="DM28" s="350"/>
      <c r="DN28" s="350"/>
      <c r="DO28" s="350"/>
      <c r="DP28" s="350"/>
      <c r="DQ28" s="350"/>
      <c r="DR28" s="350"/>
      <c r="DS28" s="350"/>
      <c r="DT28" s="350"/>
      <c r="DU28" s="350"/>
      <c r="DV28" s="570"/>
      <c r="DW28" s="577">
        <v>13.6</v>
      </c>
      <c r="DX28" s="601"/>
      <c r="DY28" s="601"/>
      <c r="DZ28" s="601"/>
      <c r="EA28" s="601"/>
      <c r="EB28" s="601"/>
      <c r="EC28" s="603"/>
    </row>
    <row r="29" spans="2:133" ht="11.25" customHeight="1">
      <c r="B29" s="574" t="s">
        <v>313</v>
      </c>
      <c r="C29" s="575"/>
      <c r="D29" s="575"/>
      <c r="E29" s="575"/>
      <c r="F29" s="575"/>
      <c r="G29" s="575"/>
      <c r="H29" s="575"/>
      <c r="I29" s="575"/>
      <c r="J29" s="575"/>
      <c r="K29" s="575"/>
      <c r="L29" s="575"/>
      <c r="M29" s="575"/>
      <c r="N29" s="575"/>
      <c r="O29" s="575"/>
      <c r="P29" s="575"/>
      <c r="Q29" s="576"/>
      <c r="R29" s="569">
        <v>156891</v>
      </c>
      <c r="S29" s="350"/>
      <c r="T29" s="350"/>
      <c r="U29" s="350"/>
      <c r="V29" s="350"/>
      <c r="W29" s="350"/>
      <c r="X29" s="350"/>
      <c r="Y29" s="570"/>
      <c r="Z29" s="571">
        <v>0.4</v>
      </c>
      <c r="AA29" s="571"/>
      <c r="AB29" s="571"/>
      <c r="AC29" s="571"/>
      <c r="AD29" s="572">
        <v>63290</v>
      </c>
      <c r="AE29" s="572"/>
      <c r="AF29" s="572"/>
      <c r="AG29" s="572"/>
      <c r="AH29" s="572"/>
      <c r="AI29" s="572"/>
      <c r="AJ29" s="572"/>
      <c r="AK29" s="572"/>
      <c r="AL29" s="577">
        <v>0.4</v>
      </c>
      <c r="AM29" s="356"/>
      <c r="AN29" s="356"/>
      <c r="AO29" s="578"/>
      <c r="AP29" s="586"/>
      <c r="AQ29" s="587"/>
      <c r="AR29" s="587"/>
      <c r="AS29" s="587"/>
      <c r="AT29" s="587"/>
      <c r="AU29" s="587"/>
      <c r="AV29" s="587"/>
      <c r="AW29" s="587"/>
      <c r="AX29" s="587"/>
      <c r="AY29" s="587"/>
      <c r="AZ29" s="587"/>
      <c r="BA29" s="587"/>
      <c r="BB29" s="587"/>
      <c r="BC29" s="587"/>
      <c r="BD29" s="587"/>
      <c r="BE29" s="587"/>
      <c r="BF29" s="588"/>
      <c r="BG29" s="569"/>
      <c r="BH29" s="350"/>
      <c r="BI29" s="350"/>
      <c r="BJ29" s="350"/>
      <c r="BK29" s="350"/>
      <c r="BL29" s="350"/>
      <c r="BM29" s="350"/>
      <c r="BN29" s="570"/>
      <c r="BO29" s="571"/>
      <c r="BP29" s="571"/>
      <c r="BQ29" s="571"/>
      <c r="BR29" s="571"/>
      <c r="BS29" s="572"/>
      <c r="BT29" s="572"/>
      <c r="BU29" s="572"/>
      <c r="BV29" s="572"/>
      <c r="BW29" s="572"/>
      <c r="BX29" s="572"/>
      <c r="BY29" s="572"/>
      <c r="BZ29" s="572"/>
      <c r="CA29" s="572"/>
      <c r="CB29" s="573"/>
      <c r="CD29" s="549" t="s">
        <v>177</v>
      </c>
      <c r="CE29" s="542"/>
      <c r="CF29" s="574" t="s">
        <v>22</v>
      </c>
      <c r="CG29" s="575"/>
      <c r="CH29" s="575"/>
      <c r="CI29" s="575"/>
      <c r="CJ29" s="575"/>
      <c r="CK29" s="575"/>
      <c r="CL29" s="575"/>
      <c r="CM29" s="575"/>
      <c r="CN29" s="575"/>
      <c r="CO29" s="575"/>
      <c r="CP29" s="575"/>
      <c r="CQ29" s="576"/>
      <c r="CR29" s="569">
        <v>2416736</v>
      </c>
      <c r="CS29" s="599"/>
      <c r="CT29" s="599"/>
      <c r="CU29" s="599"/>
      <c r="CV29" s="599"/>
      <c r="CW29" s="599"/>
      <c r="CX29" s="599"/>
      <c r="CY29" s="600"/>
      <c r="CZ29" s="577">
        <v>5.8</v>
      </c>
      <c r="DA29" s="601"/>
      <c r="DB29" s="601"/>
      <c r="DC29" s="602"/>
      <c r="DD29" s="580">
        <v>2352402</v>
      </c>
      <c r="DE29" s="599"/>
      <c r="DF29" s="599"/>
      <c r="DG29" s="599"/>
      <c r="DH29" s="599"/>
      <c r="DI29" s="599"/>
      <c r="DJ29" s="599"/>
      <c r="DK29" s="600"/>
      <c r="DL29" s="580">
        <v>2352402</v>
      </c>
      <c r="DM29" s="599"/>
      <c r="DN29" s="599"/>
      <c r="DO29" s="599"/>
      <c r="DP29" s="599"/>
      <c r="DQ29" s="599"/>
      <c r="DR29" s="599"/>
      <c r="DS29" s="599"/>
      <c r="DT29" s="599"/>
      <c r="DU29" s="599"/>
      <c r="DV29" s="600"/>
      <c r="DW29" s="577">
        <v>13.6</v>
      </c>
      <c r="DX29" s="601"/>
      <c r="DY29" s="601"/>
      <c r="DZ29" s="601"/>
      <c r="EA29" s="601"/>
      <c r="EB29" s="601"/>
      <c r="EC29" s="603"/>
    </row>
    <row r="30" spans="2:133" ht="11.25" customHeight="1">
      <c r="B30" s="574" t="s">
        <v>18</v>
      </c>
      <c r="C30" s="575"/>
      <c r="D30" s="575"/>
      <c r="E30" s="575"/>
      <c r="F30" s="575"/>
      <c r="G30" s="575"/>
      <c r="H30" s="575"/>
      <c r="I30" s="575"/>
      <c r="J30" s="575"/>
      <c r="K30" s="575"/>
      <c r="L30" s="575"/>
      <c r="M30" s="575"/>
      <c r="N30" s="575"/>
      <c r="O30" s="575"/>
      <c r="P30" s="575"/>
      <c r="Q30" s="576"/>
      <c r="R30" s="569">
        <v>283015</v>
      </c>
      <c r="S30" s="350"/>
      <c r="T30" s="350"/>
      <c r="U30" s="350"/>
      <c r="V30" s="350"/>
      <c r="W30" s="350"/>
      <c r="X30" s="350"/>
      <c r="Y30" s="570"/>
      <c r="Z30" s="571">
        <v>0.7</v>
      </c>
      <c r="AA30" s="571"/>
      <c r="AB30" s="571"/>
      <c r="AC30" s="571"/>
      <c r="AD30" s="572" t="s">
        <v>203</v>
      </c>
      <c r="AE30" s="572"/>
      <c r="AF30" s="572"/>
      <c r="AG30" s="572"/>
      <c r="AH30" s="572"/>
      <c r="AI30" s="572"/>
      <c r="AJ30" s="572"/>
      <c r="AK30" s="572"/>
      <c r="AL30" s="577" t="s">
        <v>203</v>
      </c>
      <c r="AM30" s="356"/>
      <c r="AN30" s="356"/>
      <c r="AO30" s="578"/>
      <c r="AP30" s="344" t="s">
        <v>314</v>
      </c>
      <c r="AQ30" s="345"/>
      <c r="AR30" s="345"/>
      <c r="AS30" s="345"/>
      <c r="AT30" s="345"/>
      <c r="AU30" s="345"/>
      <c r="AV30" s="345"/>
      <c r="AW30" s="345"/>
      <c r="AX30" s="345"/>
      <c r="AY30" s="345"/>
      <c r="AZ30" s="345"/>
      <c r="BA30" s="345"/>
      <c r="BB30" s="345"/>
      <c r="BC30" s="345"/>
      <c r="BD30" s="345"/>
      <c r="BE30" s="345"/>
      <c r="BF30" s="387"/>
      <c r="BG30" s="344" t="s">
        <v>392</v>
      </c>
      <c r="BH30" s="605"/>
      <c r="BI30" s="605"/>
      <c r="BJ30" s="605"/>
      <c r="BK30" s="605"/>
      <c r="BL30" s="605"/>
      <c r="BM30" s="605"/>
      <c r="BN30" s="605"/>
      <c r="BO30" s="605"/>
      <c r="BP30" s="605"/>
      <c r="BQ30" s="606"/>
      <c r="BR30" s="344" t="s">
        <v>129</v>
      </c>
      <c r="BS30" s="605"/>
      <c r="BT30" s="605"/>
      <c r="BU30" s="605"/>
      <c r="BV30" s="605"/>
      <c r="BW30" s="605"/>
      <c r="BX30" s="605"/>
      <c r="BY30" s="605"/>
      <c r="BZ30" s="605"/>
      <c r="CA30" s="605"/>
      <c r="CB30" s="606"/>
      <c r="CD30" s="550"/>
      <c r="CE30" s="545"/>
      <c r="CF30" s="574" t="s">
        <v>395</v>
      </c>
      <c r="CG30" s="575"/>
      <c r="CH30" s="575"/>
      <c r="CI30" s="575"/>
      <c r="CJ30" s="575"/>
      <c r="CK30" s="575"/>
      <c r="CL30" s="575"/>
      <c r="CM30" s="575"/>
      <c r="CN30" s="575"/>
      <c r="CO30" s="575"/>
      <c r="CP30" s="575"/>
      <c r="CQ30" s="576"/>
      <c r="CR30" s="569">
        <v>2283315</v>
      </c>
      <c r="CS30" s="350"/>
      <c r="CT30" s="350"/>
      <c r="CU30" s="350"/>
      <c r="CV30" s="350"/>
      <c r="CW30" s="350"/>
      <c r="CX30" s="350"/>
      <c r="CY30" s="570"/>
      <c r="CZ30" s="577">
        <v>5.5</v>
      </c>
      <c r="DA30" s="601"/>
      <c r="DB30" s="601"/>
      <c r="DC30" s="602"/>
      <c r="DD30" s="580">
        <v>2218981</v>
      </c>
      <c r="DE30" s="350"/>
      <c r="DF30" s="350"/>
      <c r="DG30" s="350"/>
      <c r="DH30" s="350"/>
      <c r="DI30" s="350"/>
      <c r="DJ30" s="350"/>
      <c r="DK30" s="570"/>
      <c r="DL30" s="580">
        <v>2218981</v>
      </c>
      <c r="DM30" s="350"/>
      <c r="DN30" s="350"/>
      <c r="DO30" s="350"/>
      <c r="DP30" s="350"/>
      <c r="DQ30" s="350"/>
      <c r="DR30" s="350"/>
      <c r="DS30" s="350"/>
      <c r="DT30" s="350"/>
      <c r="DU30" s="350"/>
      <c r="DV30" s="570"/>
      <c r="DW30" s="577">
        <v>12.8</v>
      </c>
      <c r="DX30" s="601"/>
      <c r="DY30" s="601"/>
      <c r="DZ30" s="601"/>
      <c r="EA30" s="601"/>
      <c r="EB30" s="601"/>
      <c r="EC30" s="603"/>
    </row>
    <row r="31" spans="2:133" ht="11.25" customHeight="1">
      <c r="B31" s="574" t="s">
        <v>341</v>
      </c>
      <c r="C31" s="575"/>
      <c r="D31" s="575"/>
      <c r="E31" s="575"/>
      <c r="F31" s="575"/>
      <c r="G31" s="575"/>
      <c r="H31" s="575"/>
      <c r="I31" s="575"/>
      <c r="J31" s="575"/>
      <c r="K31" s="575"/>
      <c r="L31" s="575"/>
      <c r="M31" s="575"/>
      <c r="N31" s="575"/>
      <c r="O31" s="575"/>
      <c r="P31" s="575"/>
      <c r="Q31" s="576"/>
      <c r="R31" s="569">
        <v>14385247</v>
      </c>
      <c r="S31" s="350"/>
      <c r="T31" s="350"/>
      <c r="U31" s="350"/>
      <c r="V31" s="350"/>
      <c r="W31" s="350"/>
      <c r="X31" s="350"/>
      <c r="Y31" s="570"/>
      <c r="Z31" s="571">
        <v>33.9</v>
      </c>
      <c r="AA31" s="571"/>
      <c r="AB31" s="571"/>
      <c r="AC31" s="571"/>
      <c r="AD31" s="572" t="s">
        <v>203</v>
      </c>
      <c r="AE31" s="572"/>
      <c r="AF31" s="572"/>
      <c r="AG31" s="572"/>
      <c r="AH31" s="572"/>
      <c r="AI31" s="572"/>
      <c r="AJ31" s="572"/>
      <c r="AK31" s="572"/>
      <c r="AL31" s="577" t="s">
        <v>203</v>
      </c>
      <c r="AM31" s="356"/>
      <c r="AN31" s="356"/>
      <c r="AO31" s="578"/>
      <c r="AP31" s="523" t="s">
        <v>4</v>
      </c>
      <c r="AQ31" s="524"/>
      <c r="AR31" s="524"/>
      <c r="AS31" s="524"/>
      <c r="AT31" s="654" t="s">
        <v>396</v>
      </c>
      <c r="AU31" s="47"/>
      <c r="AV31" s="47"/>
      <c r="AW31" s="47"/>
      <c r="AX31" s="558" t="s">
        <v>277</v>
      </c>
      <c r="AY31" s="559"/>
      <c r="AZ31" s="559"/>
      <c r="BA31" s="559"/>
      <c r="BB31" s="559"/>
      <c r="BC31" s="559"/>
      <c r="BD31" s="559"/>
      <c r="BE31" s="559"/>
      <c r="BF31" s="560"/>
      <c r="BG31" s="607">
        <v>99.3</v>
      </c>
      <c r="BH31" s="608"/>
      <c r="BI31" s="608"/>
      <c r="BJ31" s="608"/>
      <c r="BK31" s="608"/>
      <c r="BL31" s="608"/>
      <c r="BM31" s="567">
        <v>98.5</v>
      </c>
      <c r="BN31" s="608"/>
      <c r="BO31" s="608"/>
      <c r="BP31" s="608"/>
      <c r="BQ31" s="609"/>
      <c r="BR31" s="607">
        <v>99.4</v>
      </c>
      <c r="BS31" s="608"/>
      <c r="BT31" s="608"/>
      <c r="BU31" s="608"/>
      <c r="BV31" s="608"/>
      <c r="BW31" s="608"/>
      <c r="BX31" s="567">
        <v>98.6</v>
      </c>
      <c r="BY31" s="608"/>
      <c r="BZ31" s="608"/>
      <c r="CA31" s="608"/>
      <c r="CB31" s="609"/>
      <c r="CD31" s="550"/>
      <c r="CE31" s="545"/>
      <c r="CF31" s="574" t="s">
        <v>315</v>
      </c>
      <c r="CG31" s="575"/>
      <c r="CH31" s="575"/>
      <c r="CI31" s="575"/>
      <c r="CJ31" s="575"/>
      <c r="CK31" s="575"/>
      <c r="CL31" s="575"/>
      <c r="CM31" s="575"/>
      <c r="CN31" s="575"/>
      <c r="CO31" s="575"/>
      <c r="CP31" s="575"/>
      <c r="CQ31" s="576"/>
      <c r="CR31" s="569">
        <v>133421</v>
      </c>
      <c r="CS31" s="599"/>
      <c r="CT31" s="599"/>
      <c r="CU31" s="599"/>
      <c r="CV31" s="599"/>
      <c r="CW31" s="599"/>
      <c r="CX31" s="599"/>
      <c r="CY31" s="600"/>
      <c r="CZ31" s="577">
        <v>0.3</v>
      </c>
      <c r="DA31" s="601"/>
      <c r="DB31" s="601"/>
      <c r="DC31" s="602"/>
      <c r="DD31" s="580">
        <v>133421</v>
      </c>
      <c r="DE31" s="599"/>
      <c r="DF31" s="599"/>
      <c r="DG31" s="599"/>
      <c r="DH31" s="599"/>
      <c r="DI31" s="599"/>
      <c r="DJ31" s="599"/>
      <c r="DK31" s="600"/>
      <c r="DL31" s="580">
        <v>133421</v>
      </c>
      <c r="DM31" s="599"/>
      <c r="DN31" s="599"/>
      <c r="DO31" s="599"/>
      <c r="DP31" s="599"/>
      <c r="DQ31" s="599"/>
      <c r="DR31" s="599"/>
      <c r="DS31" s="599"/>
      <c r="DT31" s="599"/>
      <c r="DU31" s="599"/>
      <c r="DV31" s="600"/>
      <c r="DW31" s="577">
        <v>0.8</v>
      </c>
      <c r="DX31" s="601"/>
      <c r="DY31" s="601"/>
      <c r="DZ31" s="601"/>
      <c r="EA31" s="601"/>
      <c r="EB31" s="601"/>
      <c r="EC31" s="603"/>
    </row>
    <row r="32" spans="2:133" ht="11.25" customHeight="1">
      <c r="B32" s="610" t="s">
        <v>53</v>
      </c>
      <c r="C32" s="611"/>
      <c r="D32" s="611"/>
      <c r="E32" s="611"/>
      <c r="F32" s="611"/>
      <c r="G32" s="611"/>
      <c r="H32" s="611"/>
      <c r="I32" s="611"/>
      <c r="J32" s="611"/>
      <c r="K32" s="611"/>
      <c r="L32" s="611"/>
      <c r="M32" s="611"/>
      <c r="N32" s="611"/>
      <c r="O32" s="611"/>
      <c r="P32" s="611"/>
      <c r="Q32" s="612"/>
      <c r="R32" s="569" t="s">
        <v>203</v>
      </c>
      <c r="S32" s="350"/>
      <c r="T32" s="350"/>
      <c r="U32" s="350"/>
      <c r="V32" s="350"/>
      <c r="W32" s="350"/>
      <c r="X32" s="350"/>
      <c r="Y32" s="570"/>
      <c r="Z32" s="571" t="s">
        <v>203</v>
      </c>
      <c r="AA32" s="571"/>
      <c r="AB32" s="571"/>
      <c r="AC32" s="571"/>
      <c r="AD32" s="572" t="s">
        <v>203</v>
      </c>
      <c r="AE32" s="572"/>
      <c r="AF32" s="572"/>
      <c r="AG32" s="572"/>
      <c r="AH32" s="572"/>
      <c r="AI32" s="572"/>
      <c r="AJ32" s="572"/>
      <c r="AK32" s="572"/>
      <c r="AL32" s="577" t="s">
        <v>203</v>
      </c>
      <c r="AM32" s="356"/>
      <c r="AN32" s="356"/>
      <c r="AO32" s="578"/>
      <c r="AP32" s="653"/>
      <c r="AQ32" s="510"/>
      <c r="AR32" s="510"/>
      <c r="AS32" s="510"/>
      <c r="AT32" s="655"/>
      <c r="AU32" s="8" t="s">
        <v>251</v>
      </c>
      <c r="AV32" s="8"/>
      <c r="AW32" s="8"/>
      <c r="AX32" s="574" t="s">
        <v>374</v>
      </c>
      <c r="AY32" s="575"/>
      <c r="AZ32" s="575"/>
      <c r="BA32" s="575"/>
      <c r="BB32" s="575"/>
      <c r="BC32" s="575"/>
      <c r="BD32" s="575"/>
      <c r="BE32" s="575"/>
      <c r="BF32" s="576"/>
      <c r="BG32" s="613">
        <v>98.8</v>
      </c>
      <c r="BH32" s="599"/>
      <c r="BI32" s="599"/>
      <c r="BJ32" s="599"/>
      <c r="BK32" s="599"/>
      <c r="BL32" s="599"/>
      <c r="BM32" s="356">
        <v>97.8</v>
      </c>
      <c r="BN32" s="614"/>
      <c r="BO32" s="614"/>
      <c r="BP32" s="614"/>
      <c r="BQ32" s="615"/>
      <c r="BR32" s="613">
        <v>99.2</v>
      </c>
      <c r="BS32" s="599"/>
      <c r="BT32" s="599"/>
      <c r="BU32" s="599"/>
      <c r="BV32" s="599"/>
      <c r="BW32" s="599"/>
      <c r="BX32" s="356">
        <v>98</v>
      </c>
      <c r="BY32" s="614"/>
      <c r="BZ32" s="614"/>
      <c r="CA32" s="614"/>
      <c r="CB32" s="615"/>
      <c r="CD32" s="551"/>
      <c r="CE32" s="553"/>
      <c r="CF32" s="574" t="s">
        <v>210</v>
      </c>
      <c r="CG32" s="575"/>
      <c r="CH32" s="575"/>
      <c r="CI32" s="575"/>
      <c r="CJ32" s="575"/>
      <c r="CK32" s="575"/>
      <c r="CL32" s="575"/>
      <c r="CM32" s="575"/>
      <c r="CN32" s="575"/>
      <c r="CO32" s="575"/>
      <c r="CP32" s="575"/>
      <c r="CQ32" s="576"/>
      <c r="CR32" s="569" t="s">
        <v>203</v>
      </c>
      <c r="CS32" s="350"/>
      <c r="CT32" s="350"/>
      <c r="CU32" s="350"/>
      <c r="CV32" s="350"/>
      <c r="CW32" s="350"/>
      <c r="CX32" s="350"/>
      <c r="CY32" s="570"/>
      <c r="CZ32" s="577" t="s">
        <v>203</v>
      </c>
      <c r="DA32" s="601"/>
      <c r="DB32" s="601"/>
      <c r="DC32" s="602"/>
      <c r="DD32" s="580" t="s">
        <v>203</v>
      </c>
      <c r="DE32" s="350"/>
      <c r="DF32" s="350"/>
      <c r="DG32" s="350"/>
      <c r="DH32" s="350"/>
      <c r="DI32" s="350"/>
      <c r="DJ32" s="350"/>
      <c r="DK32" s="570"/>
      <c r="DL32" s="580" t="s">
        <v>203</v>
      </c>
      <c r="DM32" s="350"/>
      <c r="DN32" s="350"/>
      <c r="DO32" s="350"/>
      <c r="DP32" s="350"/>
      <c r="DQ32" s="350"/>
      <c r="DR32" s="350"/>
      <c r="DS32" s="350"/>
      <c r="DT32" s="350"/>
      <c r="DU32" s="350"/>
      <c r="DV32" s="570"/>
      <c r="DW32" s="577" t="s">
        <v>203</v>
      </c>
      <c r="DX32" s="601"/>
      <c r="DY32" s="601"/>
      <c r="DZ32" s="601"/>
      <c r="EA32" s="601"/>
      <c r="EB32" s="601"/>
      <c r="EC32" s="603"/>
    </row>
    <row r="33" spans="2:133" ht="11.25" customHeight="1">
      <c r="B33" s="574" t="s">
        <v>397</v>
      </c>
      <c r="C33" s="575"/>
      <c r="D33" s="575"/>
      <c r="E33" s="575"/>
      <c r="F33" s="575"/>
      <c r="G33" s="575"/>
      <c r="H33" s="575"/>
      <c r="I33" s="575"/>
      <c r="J33" s="575"/>
      <c r="K33" s="575"/>
      <c r="L33" s="575"/>
      <c r="M33" s="575"/>
      <c r="N33" s="575"/>
      <c r="O33" s="575"/>
      <c r="P33" s="575"/>
      <c r="Q33" s="576"/>
      <c r="R33" s="569">
        <v>5957512</v>
      </c>
      <c r="S33" s="350"/>
      <c r="T33" s="350"/>
      <c r="U33" s="350"/>
      <c r="V33" s="350"/>
      <c r="W33" s="350"/>
      <c r="X33" s="350"/>
      <c r="Y33" s="570"/>
      <c r="Z33" s="571">
        <v>14.1</v>
      </c>
      <c r="AA33" s="571"/>
      <c r="AB33" s="571"/>
      <c r="AC33" s="571"/>
      <c r="AD33" s="572" t="s">
        <v>203</v>
      </c>
      <c r="AE33" s="572"/>
      <c r="AF33" s="572"/>
      <c r="AG33" s="572"/>
      <c r="AH33" s="572"/>
      <c r="AI33" s="572"/>
      <c r="AJ33" s="572"/>
      <c r="AK33" s="572"/>
      <c r="AL33" s="577" t="s">
        <v>203</v>
      </c>
      <c r="AM33" s="356"/>
      <c r="AN33" s="356"/>
      <c r="AO33" s="578"/>
      <c r="AP33" s="526"/>
      <c r="AQ33" s="527"/>
      <c r="AR33" s="527"/>
      <c r="AS33" s="527"/>
      <c r="AT33" s="656"/>
      <c r="AU33" s="48"/>
      <c r="AV33" s="48"/>
      <c r="AW33" s="48"/>
      <c r="AX33" s="586" t="s">
        <v>159</v>
      </c>
      <c r="AY33" s="587"/>
      <c r="AZ33" s="587"/>
      <c r="BA33" s="587"/>
      <c r="BB33" s="587"/>
      <c r="BC33" s="587"/>
      <c r="BD33" s="587"/>
      <c r="BE33" s="587"/>
      <c r="BF33" s="588"/>
      <c r="BG33" s="616">
        <v>99.6</v>
      </c>
      <c r="BH33" s="617"/>
      <c r="BI33" s="617"/>
      <c r="BJ33" s="617"/>
      <c r="BK33" s="617"/>
      <c r="BL33" s="617"/>
      <c r="BM33" s="618">
        <v>99</v>
      </c>
      <c r="BN33" s="617"/>
      <c r="BO33" s="617"/>
      <c r="BP33" s="617"/>
      <c r="BQ33" s="619"/>
      <c r="BR33" s="616">
        <v>99.6</v>
      </c>
      <c r="BS33" s="617"/>
      <c r="BT33" s="617"/>
      <c r="BU33" s="617"/>
      <c r="BV33" s="617"/>
      <c r="BW33" s="617"/>
      <c r="BX33" s="618">
        <v>99</v>
      </c>
      <c r="BY33" s="617"/>
      <c r="BZ33" s="617"/>
      <c r="CA33" s="617"/>
      <c r="CB33" s="619"/>
      <c r="CD33" s="574" t="s">
        <v>398</v>
      </c>
      <c r="CE33" s="575"/>
      <c r="CF33" s="575"/>
      <c r="CG33" s="575"/>
      <c r="CH33" s="575"/>
      <c r="CI33" s="575"/>
      <c r="CJ33" s="575"/>
      <c r="CK33" s="575"/>
      <c r="CL33" s="575"/>
      <c r="CM33" s="575"/>
      <c r="CN33" s="575"/>
      <c r="CO33" s="575"/>
      <c r="CP33" s="575"/>
      <c r="CQ33" s="576"/>
      <c r="CR33" s="569">
        <v>22261280</v>
      </c>
      <c r="CS33" s="599"/>
      <c r="CT33" s="599"/>
      <c r="CU33" s="599"/>
      <c r="CV33" s="599"/>
      <c r="CW33" s="599"/>
      <c r="CX33" s="599"/>
      <c r="CY33" s="600"/>
      <c r="CZ33" s="577">
        <v>53.3</v>
      </c>
      <c r="DA33" s="601"/>
      <c r="DB33" s="601"/>
      <c r="DC33" s="602"/>
      <c r="DD33" s="580">
        <v>10722968</v>
      </c>
      <c r="DE33" s="599"/>
      <c r="DF33" s="599"/>
      <c r="DG33" s="599"/>
      <c r="DH33" s="599"/>
      <c r="DI33" s="599"/>
      <c r="DJ33" s="599"/>
      <c r="DK33" s="600"/>
      <c r="DL33" s="580">
        <v>8077813</v>
      </c>
      <c r="DM33" s="599"/>
      <c r="DN33" s="599"/>
      <c r="DO33" s="599"/>
      <c r="DP33" s="599"/>
      <c r="DQ33" s="599"/>
      <c r="DR33" s="599"/>
      <c r="DS33" s="599"/>
      <c r="DT33" s="599"/>
      <c r="DU33" s="599"/>
      <c r="DV33" s="600"/>
      <c r="DW33" s="577">
        <v>46.7</v>
      </c>
      <c r="DX33" s="601"/>
      <c r="DY33" s="601"/>
      <c r="DZ33" s="601"/>
      <c r="EA33" s="601"/>
      <c r="EB33" s="601"/>
      <c r="EC33" s="603"/>
    </row>
    <row r="34" spans="2:133" ht="11.25" customHeight="1">
      <c r="B34" s="574" t="s">
        <v>237</v>
      </c>
      <c r="C34" s="575"/>
      <c r="D34" s="575"/>
      <c r="E34" s="575"/>
      <c r="F34" s="575"/>
      <c r="G34" s="575"/>
      <c r="H34" s="575"/>
      <c r="I34" s="575"/>
      <c r="J34" s="575"/>
      <c r="K34" s="575"/>
      <c r="L34" s="575"/>
      <c r="M34" s="575"/>
      <c r="N34" s="575"/>
      <c r="O34" s="575"/>
      <c r="P34" s="575"/>
      <c r="Q34" s="576"/>
      <c r="R34" s="569">
        <v>123039</v>
      </c>
      <c r="S34" s="350"/>
      <c r="T34" s="350"/>
      <c r="U34" s="350"/>
      <c r="V34" s="350"/>
      <c r="W34" s="350"/>
      <c r="X34" s="350"/>
      <c r="Y34" s="570"/>
      <c r="Z34" s="571">
        <v>0.3</v>
      </c>
      <c r="AA34" s="571"/>
      <c r="AB34" s="571"/>
      <c r="AC34" s="571"/>
      <c r="AD34" s="572">
        <v>75706</v>
      </c>
      <c r="AE34" s="572"/>
      <c r="AF34" s="572"/>
      <c r="AG34" s="572"/>
      <c r="AH34" s="572"/>
      <c r="AI34" s="572"/>
      <c r="AJ34" s="572"/>
      <c r="AK34" s="572"/>
      <c r="AL34" s="577">
        <v>0.5</v>
      </c>
      <c r="AM34" s="356"/>
      <c r="AN34" s="356"/>
      <c r="AO34" s="578"/>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74" t="s">
        <v>401</v>
      </c>
      <c r="CE34" s="575"/>
      <c r="CF34" s="575"/>
      <c r="CG34" s="575"/>
      <c r="CH34" s="575"/>
      <c r="CI34" s="575"/>
      <c r="CJ34" s="575"/>
      <c r="CK34" s="575"/>
      <c r="CL34" s="575"/>
      <c r="CM34" s="575"/>
      <c r="CN34" s="575"/>
      <c r="CO34" s="575"/>
      <c r="CP34" s="575"/>
      <c r="CQ34" s="576"/>
      <c r="CR34" s="569">
        <v>4706330</v>
      </c>
      <c r="CS34" s="350"/>
      <c r="CT34" s="350"/>
      <c r="CU34" s="350"/>
      <c r="CV34" s="350"/>
      <c r="CW34" s="350"/>
      <c r="CX34" s="350"/>
      <c r="CY34" s="570"/>
      <c r="CZ34" s="577">
        <v>11.3</v>
      </c>
      <c r="DA34" s="601"/>
      <c r="DB34" s="601"/>
      <c r="DC34" s="602"/>
      <c r="DD34" s="580">
        <v>3317264</v>
      </c>
      <c r="DE34" s="350"/>
      <c r="DF34" s="350"/>
      <c r="DG34" s="350"/>
      <c r="DH34" s="350"/>
      <c r="DI34" s="350"/>
      <c r="DJ34" s="350"/>
      <c r="DK34" s="570"/>
      <c r="DL34" s="580">
        <v>2779085</v>
      </c>
      <c r="DM34" s="350"/>
      <c r="DN34" s="350"/>
      <c r="DO34" s="350"/>
      <c r="DP34" s="350"/>
      <c r="DQ34" s="350"/>
      <c r="DR34" s="350"/>
      <c r="DS34" s="350"/>
      <c r="DT34" s="350"/>
      <c r="DU34" s="350"/>
      <c r="DV34" s="570"/>
      <c r="DW34" s="577">
        <v>16.100000000000001</v>
      </c>
      <c r="DX34" s="601"/>
      <c r="DY34" s="601"/>
      <c r="DZ34" s="601"/>
      <c r="EA34" s="601"/>
      <c r="EB34" s="601"/>
      <c r="EC34" s="603"/>
    </row>
    <row r="35" spans="2:133" ht="11.25" customHeight="1">
      <c r="B35" s="574" t="s">
        <v>144</v>
      </c>
      <c r="C35" s="575"/>
      <c r="D35" s="575"/>
      <c r="E35" s="575"/>
      <c r="F35" s="575"/>
      <c r="G35" s="575"/>
      <c r="H35" s="575"/>
      <c r="I35" s="575"/>
      <c r="J35" s="575"/>
      <c r="K35" s="575"/>
      <c r="L35" s="575"/>
      <c r="M35" s="575"/>
      <c r="N35" s="575"/>
      <c r="O35" s="575"/>
      <c r="P35" s="575"/>
      <c r="Q35" s="576"/>
      <c r="R35" s="569">
        <v>13347</v>
      </c>
      <c r="S35" s="350"/>
      <c r="T35" s="350"/>
      <c r="U35" s="350"/>
      <c r="V35" s="350"/>
      <c r="W35" s="350"/>
      <c r="X35" s="350"/>
      <c r="Y35" s="570"/>
      <c r="Z35" s="571">
        <v>0</v>
      </c>
      <c r="AA35" s="571"/>
      <c r="AB35" s="571"/>
      <c r="AC35" s="571"/>
      <c r="AD35" s="572" t="s">
        <v>203</v>
      </c>
      <c r="AE35" s="572"/>
      <c r="AF35" s="572"/>
      <c r="AG35" s="572"/>
      <c r="AH35" s="572"/>
      <c r="AI35" s="572"/>
      <c r="AJ35" s="572"/>
      <c r="AK35" s="572"/>
      <c r="AL35" s="577" t="s">
        <v>203</v>
      </c>
      <c r="AM35" s="356"/>
      <c r="AN35" s="356"/>
      <c r="AO35" s="578"/>
      <c r="AP35" s="18"/>
      <c r="AQ35" s="344" t="s">
        <v>403</v>
      </c>
      <c r="AR35" s="345"/>
      <c r="AS35" s="345"/>
      <c r="AT35" s="345"/>
      <c r="AU35" s="345"/>
      <c r="AV35" s="345"/>
      <c r="AW35" s="345"/>
      <c r="AX35" s="345"/>
      <c r="AY35" s="345"/>
      <c r="AZ35" s="345"/>
      <c r="BA35" s="345"/>
      <c r="BB35" s="345"/>
      <c r="BC35" s="345"/>
      <c r="BD35" s="345"/>
      <c r="BE35" s="345"/>
      <c r="BF35" s="387"/>
      <c r="BG35" s="344" t="s">
        <v>215</v>
      </c>
      <c r="BH35" s="345"/>
      <c r="BI35" s="345"/>
      <c r="BJ35" s="345"/>
      <c r="BK35" s="345"/>
      <c r="BL35" s="345"/>
      <c r="BM35" s="345"/>
      <c r="BN35" s="345"/>
      <c r="BO35" s="345"/>
      <c r="BP35" s="345"/>
      <c r="BQ35" s="345"/>
      <c r="BR35" s="345"/>
      <c r="BS35" s="345"/>
      <c r="BT35" s="345"/>
      <c r="BU35" s="345"/>
      <c r="BV35" s="345"/>
      <c r="BW35" s="345"/>
      <c r="BX35" s="345"/>
      <c r="BY35" s="345"/>
      <c r="BZ35" s="345"/>
      <c r="CA35" s="345"/>
      <c r="CB35" s="387"/>
      <c r="CD35" s="574" t="s">
        <v>405</v>
      </c>
      <c r="CE35" s="575"/>
      <c r="CF35" s="575"/>
      <c r="CG35" s="575"/>
      <c r="CH35" s="575"/>
      <c r="CI35" s="575"/>
      <c r="CJ35" s="575"/>
      <c r="CK35" s="575"/>
      <c r="CL35" s="575"/>
      <c r="CM35" s="575"/>
      <c r="CN35" s="575"/>
      <c r="CO35" s="575"/>
      <c r="CP35" s="575"/>
      <c r="CQ35" s="576"/>
      <c r="CR35" s="569">
        <v>51052</v>
      </c>
      <c r="CS35" s="599"/>
      <c r="CT35" s="599"/>
      <c r="CU35" s="599"/>
      <c r="CV35" s="599"/>
      <c r="CW35" s="599"/>
      <c r="CX35" s="599"/>
      <c r="CY35" s="600"/>
      <c r="CZ35" s="577">
        <v>0.1</v>
      </c>
      <c r="DA35" s="601"/>
      <c r="DB35" s="601"/>
      <c r="DC35" s="602"/>
      <c r="DD35" s="580">
        <v>37007</v>
      </c>
      <c r="DE35" s="599"/>
      <c r="DF35" s="599"/>
      <c r="DG35" s="599"/>
      <c r="DH35" s="599"/>
      <c r="DI35" s="599"/>
      <c r="DJ35" s="599"/>
      <c r="DK35" s="600"/>
      <c r="DL35" s="580">
        <v>36760</v>
      </c>
      <c r="DM35" s="599"/>
      <c r="DN35" s="599"/>
      <c r="DO35" s="599"/>
      <c r="DP35" s="599"/>
      <c r="DQ35" s="599"/>
      <c r="DR35" s="599"/>
      <c r="DS35" s="599"/>
      <c r="DT35" s="599"/>
      <c r="DU35" s="599"/>
      <c r="DV35" s="600"/>
      <c r="DW35" s="577">
        <v>0.2</v>
      </c>
      <c r="DX35" s="601"/>
      <c r="DY35" s="601"/>
      <c r="DZ35" s="601"/>
      <c r="EA35" s="601"/>
      <c r="EB35" s="601"/>
      <c r="EC35" s="603"/>
    </row>
    <row r="36" spans="2:133" ht="11.25" customHeight="1">
      <c r="B36" s="574" t="s">
        <v>407</v>
      </c>
      <c r="C36" s="575"/>
      <c r="D36" s="575"/>
      <c r="E36" s="575"/>
      <c r="F36" s="575"/>
      <c r="G36" s="575"/>
      <c r="H36" s="575"/>
      <c r="I36" s="575"/>
      <c r="J36" s="575"/>
      <c r="K36" s="575"/>
      <c r="L36" s="575"/>
      <c r="M36" s="575"/>
      <c r="N36" s="575"/>
      <c r="O36" s="575"/>
      <c r="P36" s="575"/>
      <c r="Q36" s="576"/>
      <c r="R36" s="569">
        <v>176881</v>
      </c>
      <c r="S36" s="350"/>
      <c r="T36" s="350"/>
      <c r="U36" s="350"/>
      <c r="V36" s="350"/>
      <c r="W36" s="350"/>
      <c r="X36" s="350"/>
      <c r="Y36" s="570"/>
      <c r="Z36" s="571">
        <v>0.4</v>
      </c>
      <c r="AA36" s="571"/>
      <c r="AB36" s="571"/>
      <c r="AC36" s="571"/>
      <c r="AD36" s="572" t="s">
        <v>203</v>
      </c>
      <c r="AE36" s="572"/>
      <c r="AF36" s="572"/>
      <c r="AG36" s="572"/>
      <c r="AH36" s="572"/>
      <c r="AI36" s="572"/>
      <c r="AJ36" s="572"/>
      <c r="AK36" s="572"/>
      <c r="AL36" s="577" t="s">
        <v>203</v>
      </c>
      <c r="AM36" s="356"/>
      <c r="AN36" s="356"/>
      <c r="AO36" s="578"/>
      <c r="AP36" s="18"/>
      <c r="AQ36" s="620" t="s">
        <v>390</v>
      </c>
      <c r="AR36" s="621"/>
      <c r="AS36" s="621"/>
      <c r="AT36" s="621"/>
      <c r="AU36" s="621"/>
      <c r="AV36" s="621"/>
      <c r="AW36" s="621"/>
      <c r="AX36" s="621"/>
      <c r="AY36" s="622"/>
      <c r="AZ36" s="561">
        <v>5388734</v>
      </c>
      <c r="BA36" s="562"/>
      <c r="BB36" s="562"/>
      <c r="BC36" s="562"/>
      <c r="BD36" s="562"/>
      <c r="BE36" s="562"/>
      <c r="BF36" s="623"/>
      <c r="BG36" s="558" t="s">
        <v>198</v>
      </c>
      <c r="BH36" s="559"/>
      <c r="BI36" s="559"/>
      <c r="BJ36" s="559"/>
      <c r="BK36" s="559"/>
      <c r="BL36" s="559"/>
      <c r="BM36" s="559"/>
      <c r="BN36" s="559"/>
      <c r="BO36" s="559"/>
      <c r="BP36" s="559"/>
      <c r="BQ36" s="559"/>
      <c r="BR36" s="559"/>
      <c r="BS36" s="559"/>
      <c r="BT36" s="559"/>
      <c r="BU36" s="560"/>
      <c r="BV36" s="561">
        <v>169897</v>
      </c>
      <c r="BW36" s="562"/>
      <c r="BX36" s="562"/>
      <c r="BY36" s="562"/>
      <c r="BZ36" s="562"/>
      <c r="CA36" s="562"/>
      <c r="CB36" s="623"/>
      <c r="CD36" s="574" t="s">
        <v>26</v>
      </c>
      <c r="CE36" s="575"/>
      <c r="CF36" s="575"/>
      <c r="CG36" s="575"/>
      <c r="CH36" s="575"/>
      <c r="CI36" s="575"/>
      <c r="CJ36" s="575"/>
      <c r="CK36" s="575"/>
      <c r="CL36" s="575"/>
      <c r="CM36" s="575"/>
      <c r="CN36" s="575"/>
      <c r="CO36" s="575"/>
      <c r="CP36" s="575"/>
      <c r="CQ36" s="576"/>
      <c r="CR36" s="569">
        <v>13358316</v>
      </c>
      <c r="CS36" s="350"/>
      <c r="CT36" s="350"/>
      <c r="CU36" s="350"/>
      <c r="CV36" s="350"/>
      <c r="CW36" s="350"/>
      <c r="CX36" s="350"/>
      <c r="CY36" s="570"/>
      <c r="CZ36" s="577">
        <v>32</v>
      </c>
      <c r="DA36" s="601"/>
      <c r="DB36" s="601"/>
      <c r="DC36" s="602"/>
      <c r="DD36" s="580">
        <v>4128999</v>
      </c>
      <c r="DE36" s="350"/>
      <c r="DF36" s="350"/>
      <c r="DG36" s="350"/>
      <c r="DH36" s="350"/>
      <c r="DI36" s="350"/>
      <c r="DJ36" s="350"/>
      <c r="DK36" s="570"/>
      <c r="DL36" s="580">
        <v>3006147</v>
      </c>
      <c r="DM36" s="350"/>
      <c r="DN36" s="350"/>
      <c r="DO36" s="350"/>
      <c r="DP36" s="350"/>
      <c r="DQ36" s="350"/>
      <c r="DR36" s="350"/>
      <c r="DS36" s="350"/>
      <c r="DT36" s="350"/>
      <c r="DU36" s="350"/>
      <c r="DV36" s="570"/>
      <c r="DW36" s="577">
        <v>17.399999999999999</v>
      </c>
      <c r="DX36" s="601"/>
      <c r="DY36" s="601"/>
      <c r="DZ36" s="601"/>
      <c r="EA36" s="601"/>
      <c r="EB36" s="601"/>
      <c r="EC36" s="603"/>
    </row>
    <row r="37" spans="2:133" ht="11.25" customHeight="1">
      <c r="B37" s="574" t="s">
        <v>375</v>
      </c>
      <c r="C37" s="575"/>
      <c r="D37" s="575"/>
      <c r="E37" s="575"/>
      <c r="F37" s="575"/>
      <c r="G37" s="575"/>
      <c r="H37" s="575"/>
      <c r="I37" s="575"/>
      <c r="J37" s="575"/>
      <c r="K37" s="575"/>
      <c r="L37" s="575"/>
      <c r="M37" s="575"/>
      <c r="N37" s="575"/>
      <c r="O37" s="575"/>
      <c r="P37" s="575"/>
      <c r="Q37" s="576"/>
      <c r="R37" s="569">
        <v>691923</v>
      </c>
      <c r="S37" s="350"/>
      <c r="T37" s="350"/>
      <c r="U37" s="350"/>
      <c r="V37" s="350"/>
      <c r="W37" s="350"/>
      <c r="X37" s="350"/>
      <c r="Y37" s="570"/>
      <c r="Z37" s="571">
        <v>1.6</v>
      </c>
      <c r="AA37" s="571"/>
      <c r="AB37" s="571"/>
      <c r="AC37" s="571"/>
      <c r="AD37" s="572" t="s">
        <v>203</v>
      </c>
      <c r="AE37" s="572"/>
      <c r="AF37" s="572"/>
      <c r="AG37" s="572"/>
      <c r="AH37" s="572"/>
      <c r="AI37" s="572"/>
      <c r="AJ37" s="572"/>
      <c r="AK37" s="572"/>
      <c r="AL37" s="577" t="s">
        <v>203</v>
      </c>
      <c r="AM37" s="356"/>
      <c r="AN37" s="356"/>
      <c r="AO37" s="578"/>
      <c r="AQ37" s="624" t="s">
        <v>408</v>
      </c>
      <c r="AR37" s="353"/>
      <c r="AS37" s="353"/>
      <c r="AT37" s="353"/>
      <c r="AU37" s="353"/>
      <c r="AV37" s="353"/>
      <c r="AW37" s="353"/>
      <c r="AX37" s="353"/>
      <c r="AY37" s="625"/>
      <c r="AZ37" s="569">
        <v>1354568</v>
      </c>
      <c r="BA37" s="350"/>
      <c r="BB37" s="350"/>
      <c r="BC37" s="350"/>
      <c r="BD37" s="599"/>
      <c r="BE37" s="599"/>
      <c r="BF37" s="615"/>
      <c r="BG37" s="574" t="s">
        <v>409</v>
      </c>
      <c r="BH37" s="575"/>
      <c r="BI37" s="575"/>
      <c r="BJ37" s="575"/>
      <c r="BK37" s="575"/>
      <c r="BL37" s="575"/>
      <c r="BM37" s="575"/>
      <c r="BN37" s="575"/>
      <c r="BO37" s="575"/>
      <c r="BP37" s="575"/>
      <c r="BQ37" s="575"/>
      <c r="BR37" s="575"/>
      <c r="BS37" s="575"/>
      <c r="BT37" s="575"/>
      <c r="BU37" s="576"/>
      <c r="BV37" s="569">
        <v>-202618</v>
      </c>
      <c r="BW37" s="350"/>
      <c r="BX37" s="350"/>
      <c r="BY37" s="350"/>
      <c r="BZ37" s="350"/>
      <c r="CA37" s="350"/>
      <c r="CB37" s="581"/>
      <c r="CD37" s="574" t="s">
        <v>161</v>
      </c>
      <c r="CE37" s="575"/>
      <c r="CF37" s="575"/>
      <c r="CG37" s="575"/>
      <c r="CH37" s="575"/>
      <c r="CI37" s="575"/>
      <c r="CJ37" s="575"/>
      <c r="CK37" s="575"/>
      <c r="CL37" s="575"/>
      <c r="CM37" s="575"/>
      <c r="CN37" s="575"/>
      <c r="CO37" s="575"/>
      <c r="CP37" s="575"/>
      <c r="CQ37" s="576"/>
      <c r="CR37" s="569">
        <v>876373</v>
      </c>
      <c r="CS37" s="599"/>
      <c r="CT37" s="599"/>
      <c r="CU37" s="599"/>
      <c r="CV37" s="599"/>
      <c r="CW37" s="599"/>
      <c r="CX37" s="599"/>
      <c r="CY37" s="600"/>
      <c r="CZ37" s="577">
        <v>2.1</v>
      </c>
      <c r="DA37" s="601"/>
      <c r="DB37" s="601"/>
      <c r="DC37" s="602"/>
      <c r="DD37" s="580">
        <v>626473</v>
      </c>
      <c r="DE37" s="599"/>
      <c r="DF37" s="599"/>
      <c r="DG37" s="599"/>
      <c r="DH37" s="599"/>
      <c r="DI37" s="599"/>
      <c r="DJ37" s="599"/>
      <c r="DK37" s="600"/>
      <c r="DL37" s="580">
        <v>563667</v>
      </c>
      <c r="DM37" s="599"/>
      <c r="DN37" s="599"/>
      <c r="DO37" s="599"/>
      <c r="DP37" s="599"/>
      <c r="DQ37" s="599"/>
      <c r="DR37" s="599"/>
      <c r="DS37" s="599"/>
      <c r="DT37" s="599"/>
      <c r="DU37" s="599"/>
      <c r="DV37" s="600"/>
      <c r="DW37" s="577">
        <v>3.3</v>
      </c>
      <c r="DX37" s="601"/>
      <c r="DY37" s="601"/>
      <c r="DZ37" s="601"/>
      <c r="EA37" s="601"/>
      <c r="EB37" s="601"/>
      <c r="EC37" s="603"/>
    </row>
    <row r="38" spans="2:133" ht="11.25" customHeight="1">
      <c r="B38" s="574" t="s">
        <v>399</v>
      </c>
      <c r="C38" s="575"/>
      <c r="D38" s="575"/>
      <c r="E38" s="575"/>
      <c r="F38" s="575"/>
      <c r="G38" s="575"/>
      <c r="H38" s="575"/>
      <c r="I38" s="575"/>
      <c r="J38" s="575"/>
      <c r="K38" s="575"/>
      <c r="L38" s="575"/>
      <c r="M38" s="575"/>
      <c r="N38" s="575"/>
      <c r="O38" s="575"/>
      <c r="P38" s="575"/>
      <c r="Q38" s="576"/>
      <c r="R38" s="569">
        <v>234509</v>
      </c>
      <c r="S38" s="350"/>
      <c r="T38" s="350"/>
      <c r="U38" s="350"/>
      <c r="V38" s="350"/>
      <c r="W38" s="350"/>
      <c r="X38" s="350"/>
      <c r="Y38" s="570"/>
      <c r="Z38" s="571">
        <v>0.6</v>
      </c>
      <c r="AA38" s="571"/>
      <c r="AB38" s="571"/>
      <c r="AC38" s="571"/>
      <c r="AD38" s="572">
        <v>1247</v>
      </c>
      <c r="AE38" s="572"/>
      <c r="AF38" s="572"/>
      <c r="AG38" s="572"/>
      <c r="AH38" s="572"/>
      <c r="AI38" s="572"/>
      <c r="AJ38" s="572"/>
      <c r="AK38" s="572"/>
      <c r="AL38" s="577">
        <v>0</v>
      </c>
      <c r="AM38" s="356"/>
      <c r="AN38" s="356"/>
      <c r="AO38" s="578"/>
      <c r="AQ38" s="624" t="s">
        <v>414</v>
      </c>
      <c r="AR38" s="353"/>
      <c r="AS38" s="353"/>
      <c r="AT38" s="353"/>
      <c r="AU38" s="353"/>
      <c r="AV38" s="353"/>
      <c r="AW38" s="353"/>
      <c r="AX38" s="353"/>
      <c r="AY38" s="625"/>
      <c r="AZ38" s="569">
        <v>1160783</v>
      </c>
      <c r="BA38" s="350"/>
      <c r="BB38" s="350"/>
      <c r="BC38" s="350"/>
      <c r="BD38" s="599"/>
      <c r="BE38" s="599"/>
      <c r="BF38" s="615"/>
      <c r="BG38" s="574" t="s">
        <v>416</v>
      </c>
      <c r="BH38" s="575"/>
      <c r="BI38" s="575"/>
      <c r="BJ38" s="575"/>
      <c r="BK38" s="575"/>
      <c r="BL38" s="575"/>
      <c r="BM38" s="575"/>
      <c r="BN38" s="575"/>
      <c r="BO38" s="575"/>
      <c r="BP38" s="575"/>
      <c r="BQ38" s="575"/>
      <c r="BR38" s="575"/>
      <c r="BS38" s="575"/>
      <c r="BT38" s="575"/>
      <c r="BU38" s="576"/>
      <c r="BV38" s="569">
        <v>11891</v>
      </c>
      <c r="BW38" s="350"/>
      <c r="BX38" s="350"/>
      <c r="BY38" s="350"/>
      <c r="BZ38" s="350"/>
      <c r="CA38" s="350"/>
      <c r="CB38" s="581"/>
      <c r="CD38" s="574" t="s">
        <v>417</v>
      </c>
      <c r="CE38" s="575"/>
      <c r="CF38" s="575"/>
      <c r="CG38" s="575"/>
      <c r="CH38" s="575"/>
      <c r="CI38" s="575"/>
      <c r="CJ38" s="575"/>
      <c r="CK38" s="575"/>
      <c r="CL38" s="575"/>
      <c r="CM38" s="575"/>
      <c r="CN38" s="575"/>
      <c r="CO38" s="575"/>
      <c r="CP38" s="575"/>
      <c r="CQ38" s="576"/>
      <c r="CR38" s="569">
        <v>2873383</v>
      </c>
      <c r="CS38" s="350"/>
      <c r="CT38" s="350"/>
      <c r="CU38" s="350"/>
      <c r="CV38" s="350"/>
      <c r="CW38" s="350"/>
      <c r="CX38" s="350"/>
      <c r="CY38" s="570"/>
      <c r="CZ38" s="577">
        <v>6.9</v>
      </c>
      <c r="DA38" s="601"/>
      <c r="DB38" s="601"/>
      <c r="DC38" s="602"/>
      <c r="DD38" s="580">
        <v>2478396</v>
      </c>
      <c r="DE38" s="350"/>
      <c r="DF38" s="350"/>
      <c r="DG38" s="350"/>
      <c r="DH38" s="350"/>
      <c r="DI38" s="350"/>
      <c r="DJ38" s="350"/>
      <c r="DK38" s="570"/>
      <c r="DL38" s="580">
        <v>2023920</v>
      </c>
      <c r="DM38" s="350"/>
      <c r="DN38" s="350"/>
      <c r="DO38" s="350"/>
      <c r="DP38" s="350"/>
      <c r="DQ38" s="350"/>
      <c r="DR38" s="350"/>
      <c r="DS38" s="350"/>
      <c r="DT38" s="350"/>
      <c r="DU38" s="350"/>
      <c r="DV38" s="570"/>
      <c r="DW38" s="577">
        <v>11.7</v>
      </c>
      <c r="DX38" s="601"/>
      <c r="DY38" s="601"/>
      <c r="DZ38" s="601"/>
      <c r="EA38" s="601"/>
      <c r="EB38" s="601"/>
      <c r="EC38" s="603"/>
    </row>
    <row r="39" spans="2:133" ht="11.25" customHeight="1">
      <c r="B39" s="574" t="s">
        <v>418</v>
      </c>
      <c r="C39" s="575"/>
      <c r="D39" s="575"/>
      <c r="E39" s="575"/>
      <c r="F39" s="575"/>
      <c r="G39" s="575"/>
      <c r="H39" s="575"/>
      <c r="I39" s="575"/>
      <c r="J39" s="575"/>
      <c r="K39" s="575"/>
      <c r="L39" s="575"/>
      <c r="M39" s="575"/>
      <c r="N39" s="575"/>
      <c r="O39" s="575"/>
      <c r="P39" s="575"/>
      <c r="Q39" s="576"/>
      <c r="R39" s="569">
        <v>2787834</v>
      </c>
      <c r="S39" s="350"/>
      <c r="T39" s="350"/>
      <c r="U39" s="350"/>
      <c r="V39" s="350"/>
      <c r="W39" s="350"/>
      <c r="X39" s="350"/>
      <c r="Y39" s="570"/>
      <c r="Z39" s="571">
        <v>6.6</v>
      </c>
      <c r="AA39" s="571"/>
      <c r="AB39" s="571"/>
      <c r="AC39" s="571"/>
      <c r="AD39" s="572" t="s">
        <v>203</v>
      </c>
      <c r="AE39" s="572"/>
      <c r="AF39" s="572"/>
      <c r="AG39" s="572"/>
      <c r="AH39" s="572"/>
      <c r="AI39" s="572"/>
      <c r="AJ39" s="572"/>
      <c r="AK39" s="572"/>
      <c r="AL39" s="577" t="s">
        <v>203</v>
      </c>
      <c r="AM39" s="356"/>
      <c r="AN39" s="356"/>
      <c r="AO39" s="578"/>
      <c r="AQ39" s="624" t="s">
        <v>307</v>
      </c>
      <c r="AR39" s="353"/>
      <c r="AS39" s="353"/>
      <c r="AT39" s="353"/>
      <c r="AU39" s="353"/>
      <c r="AV39" s="353"/>
      <c r="AW39" s="353"/>
      <c r="AX39" s="353"/>
      <c r="AY39" s="625"/>
      <c r="AZ39" s="569" t="s">
        <v>203</v>
      </c>
      <c r="BA39" s="350"/>
      <c r="BB39" s="350"/>
      <c r="BC39" s="350"/>
      <c r="BD39" s="599"/>
      <c r="BE39" s="599"/>
      <c r="BF39" s="615"/>
      <c r="BG39" s="574" t="s">
        <v>334</v>
      </c>
      <c r="BH39" s="575"/>
      <c r="BI39" s="575"/>
      <c r="BJ39" s="575"/>
      <c r="BK39" s="575"/>
      <c r="BL39" s="575"/>
      <c r="BM39" s="575"/>
      <c r="BN39" s="575"/>
      <c r="BO39" s="575"/>
      <c r="BP39" s="575"/>
      <c r="BQ39" s="575"/>
      <c r="BR39" s="575"/>
      <c r="BS39" s="575"/>
      <c r="BT39" s="575"/>
      <c r="BU39" s="576"/>
      <c r="BV39" s="569">
        <v>18987</v>
      </c>
      <c r="BW39" s="350"/>
      <c r="BX39" s="350"/>
      <c r="BY39" s="350"/>
      <c r="BZ39" s="350"/>
      <c r="CA39" s="350"/>
      <c r="CB39" s="581"/>
      <c r="CD39" s="574" t="s">
        <v>419</v>
      </c>
      <c r="CE39" s="575"/>
      <c r="CF39" s="575"/>
      <c r="CG39" s="575"/>
      <c r="CH39" s="575"/>
      <c r="CI39" s="575"/>
      <c r="CJ39" s="575"/>
      <c r="CK39" s="575"/>
      <c r="CL39" s="575"/>
      <c r="CM39" s="575"/>
      <c r="CN39" s="575"/>
      <c r="CO39" s="575"/>
      <c r="CP39" s="575"/>
      <c r="CQ39" s="576"/>
      <c r="CR39" s="569">
        <v>511474</v>
      </c>
      <c r="CS39" s="599"/>
      <c r="CT39" s="599"/>
      <c r="CU39" s="599"/>
      <c r="CV39" s="599"/>
      <c r="CW39" s="599"/>
      <c r="CX39" s="599"/>
      <c r="CY39" s="600"/>
      <c r="CZ39" s="577">
        <v>1.2</v>
      </c>
      <c r="DA39" s="601"/>
      <c r="DB39" s="601"/>
      <c r="DC39" s="602"/>
      <c r="DD39" s="580">
        <v>339420</v>
      </c>
      <c r="DE39" s="599"/>
      <c r="DF39" s="599"/>
      <c r="DG39" s="599"/>
      <c r="DH39" s="599"/>
      <c r="DI39" s="599"/>
      <c r="DJ39" s="599"/>
      <c r="DK39" s="600"/>
      <c r="DL39" s="580" t="s">
        <v>203</v>
      </c>
      <c r="DM39" s="599"/>
      <c r="DN39" s="599"/>
      <c r="DO39" s="599"/>
      <c r="DP39" s="599"/>
      <c r="DQ39" s="599"/>
      <c r="DR39" s="599"/>
      <c r="DS39" s="599"/>
      <c r="DT39" s="599"/>
      <c r="DU39" s="599"/>
      <c r="DV39" s="600"/>
      <c r="DW39" s="577" t="s">
        <v>203</v>
      </c>
      <c r="DX39" s="601"/>
      <c r="DY39" s="601"/>
      <c r="DZ39" s="601"/>
      <c r="EA39" s="601"/>
      <c r="EB39" s="601"/>
      <c r="EC39" s="603"/>
    </row>
    <row r="40" spans="2:133" ht="11.25" customHeight="1">
      <c r="B40" s="574" t="s">
        <v>423</v>
      </c>
      <c r="C40" s="575"/>
      <c r="D40" s="575"/>
      <c r="E40" s="575"/>
      <c r="F40" s="575"/>
      <c r="G40" s="575"/>
      <c r="H40" s="575"/>
      <c r="I40" s="575"/>
      <c r="J40" s="575"/>
      <c r="K40" s="575"/>
      <c r="L40" s="575"/>
      <c r="M40" s="575"/>
      <c r="N40" s="575"/>
      <c r="O40" s="575"/>
      <c r="P40" s="575"/>
      <c r="Q40" s="576"/>
      <c r="R40" s="569">
        <v>89900</v>
      </c>
      <c r="S40" s="350"/>
      <c r="T40" s="350"/>
      <c r="U40" s="350"/>
      <c r="V40" s="350"/>
      <c r="W40" s="350"/>
      <c r="X40" s="350"/>
      <c r="Y40" s="570"/>
      <c r="Z40" s="571">
        <v>0.2</v>
      </c>
      <c r="AA40" s="571"/>
      <c r="AB40" s="571"/>
      <c r="AC40" s="571"/>
      <c r="AD40" s="572" t="s">
        <v>203</v>
      </c>
      <c r="AE40" s="572"/>
      <c r="AF40" s="572"/>
      <c r="AG40" s="572"/>
      <c r="AH40" s="572"/>
      <c r="AI40" s="572"/>
      <c r="AJ40" s="572"/>
      <c r="AK40" s="572"/>
      <c r="AL40" s="577" t="s">
        <v>203</v>
      </c>
      <c r="AM40" s="356"/>
      <c r="AN40" s="356"/>
      <c r="AO40" s="578"/>
      <c r="AQ40" s="624" t="s">
        <v>424</v>
      </c>
      <c r="AR40" s="353"/>
      <c r="AS40" s="353"/>
      <c r="AT40" s="353"/>
      <c r="AU40" s="353"/>
      <c r="AV40" s="353"/>
      <c r="AW40" s="353"/>
      <c r="AX40" s="353"/>
      <c r="AY40" s="625"/>
      <c r="AZ40" s="569" t="s">
        <v>203</v>
      </c>
      <c r="BA40" s="350"/>
      <c r="BB40" s="350"/>
      <c r="BC40" s="350"/>
      <c r="BD40" s="599"/>
      <c r="BE40" s="599"/>
      <c r="BF40" s="615"/>
      <c r="BG40" s="653" t="s">
        <v>425</v>
      </c>
      <c r="BH40" s="510"/>
      <c r="BI40" s="510"/>
      <c r="BJ40" s="510"/>
      <c r="BK40" s="510"/>
      <c r="BL40" s="7"/>
      <c r="BM40" s="575" t="s">
        <v>426</v>
      </c>
      <c r="BN40" s="575"/>
      <c r="BO40" s="575"/>
      <c r="BP40" s="575"/>
      <c r="BQ40" s="575"/>
      <c r="BR40" s="575"/>
      <c r="BS40" s="575"/>
      <c r="BT40" s="575"/>
      <c r="BU40" s="576"/>
      <c r="BV40" s="569">
        <v>81</v>
      </c>
      <c r="BW40" s="350"/>
      <c r="BX40" s="350"/>
      <c r="BY40" s="350"/>
      <c r="BZ40" s="350"/>
      <c r="CA40" s="350"/>
      <c r="CB40" s="581"/>
      <c r="CD40" s="574" t="s">
        <v>371</v>
      </c>
      <c r="CE40" s="575"/>
      <c r="CF40" s="575"/>
      <c r="CG40" s="575"/>
      <c r="CH40" s="575"/>
      <c r="CI40" s="575"/>
      <c r="CJ40" s="575"/>
      <c r="CK40" s="575"/>
      <c r="CL40" s="575"/>
      <c r="CM40" s="575"/>
      <c r="CN40" s="575"/>
      <c r="CO40" s="575"/>
      <c r="CP40" s="575"/>
      <c r="CQ40" s="576"/>
      <c r="CR40" s="569">
        <v>760725</v>
      </c>
      <c r="CS40" s="350"/>
      <c r="CT40" s="350"/>
      <c r="CU40" s="350"/>
      <c r="CV40" s="350"/>
      <c r="CW40" s="350"/>
      <c r="CX40" s="350"/>
      <c r="CY40" s="570"/>
      <c r="CZ40" s="577">
        <v>1.8</v>
      </c>
      <c r="DA40" s="601"/>
      <c r="DB40" s="601"/>
      <c r="DC40" s="602"/>
      <c r="DD40" s="580">
        <v>421882</v>
      </c>
      <c r="DE40" s="350"/>
      <c r="DF40" s="350"/>
      <c r="DG40" s="350"/>
      <c r="DH40" s="350"/>
      <c r="DI40" s="350"/>
      <c r="DJ40" s="350"/>
      <c r="DK40" s="570"/>
      <c r="DL40" s="580">
        <v>231901</v>
      </c>
      <c r="DM40" s="350"/>
      <c r="DN40" s="350"/>
      <c r="DO40" s="350"/>
      <c r="DP40" s="350"/>
      <c r="DQ40" s="350"/>
      <c r="DR40" s="350"/>
      <c r="DS40" s="350"/>
      <c r="DT40" s="350"/>
      <c r="DU40" s="350"/>
      <c r="DV40" s="570"/>
      <c r="DW40" s="577">
        <v>1.3</v>
      </c>
      <c r="DX40" s="601"/>
      <c r="DY40" s="601"/>
      <c r="DZ40" s="601"/>
      <c r="EA40" s="601"/>
      <c r="EB40" s="601"/>
      <c r="EC40" s="603"/>
    </row>
    <row r="41" spans="2:133" ht="11.25" customHeight="1">
      <c r="B41" s="574" t="s">
        <v>427</v>
      </c>
      <c r="C41" s="575"/>
      <c r="D41" s="575"/>
      <c r="E41" s="575"/>
      <c r="F41" s="575"/>
      <c r="G41" s="575"/>
      <c r="H41" s="575"/>
      <c r="I41" s="575"/>
      <c r="J41" s="575"/>
      <c r="K41" s="575"/>
      <c r="L41" s="575"/>
      <c r="M41" s="575"/>
      <c r="N41" s="575"/>
      <c r="O41" s="575"/>
      <c r="P41" s="575"/>
      <c r="Q41" s="576"/>
      <c r="R41" s="569" t="s">
        <v>203</v>
      </c>
      <c r="S41" s="350"/>
      <c r="T41" s="350"/>
      <c r="U41" s="350"/>
      <c r="V41" s="350"/>
      <c r="W41" s="350"/>
      <c r="X41" s="350"/>
      <c r="Y41" s="570"/>
      <c r="Z41" s="571" t="s">
        <v>203</v>
      </c>
      <c r="AA41" s="571"/>
      <c r="AB41" s="571"/>
      <c r="AC41" s="571"/>
      <c r="AD41" s="572" t="s">
        <v>203</v>
      </c>
      <c r="AE41" s="572"/>
      <c r="AF41" s="572"/>
      <c r="AG41" s="572"/>
      <c r="AH41" s="572"/>
      <c r="AI41" s="572"/>
      <c r="AJ41" s="572"/>
      <c r="AK41" s="572"/>
      <c r="AL41" s="577" t="s">
        <v>203</v>
      </c>
      <c r="AM41" s="356"/>
      <c r="AN41" s="356"/>
      <c r="AO41" s="578"/>
      <c r="AQ41" s="624" t="s">
        <v>428</v>
      </c>
      <c r="AR41" s="353"/>
      <c r="AS41" s="353"/>
      <c r="AT41" s="353"/>
      <c r="AU41" s="353"/>
      <c r="AV41" s="353"/>
      <c r="AW41" s="353"/>
      <c r="AX41" s="353"/>
      <c r="AY41" s="625"/>
      <c r="AZ41" s="569">
        <v>799928</v>
      </c>
      <c r="BA41" s="350"/>
      <c r="BB41" s="350"/>
      <c r="BC41" s="350"/>
      <c r="BD41" s="599"/>
      <c r="BE41" s="599"/>
      <c r="BF41" s="615"/>
      <c r="BG41" s="653"/>
      <c r="BH41" s="510"/>
      <c r="BI41" s="510"/>
      <c r="BJ41" s="510"/>
      <c r="BK41" s="510"/>
      <c r="BL41" s="7"/>
      <c r="BM41" s="575" t="s">
        <v>341</v>
      </c>
      <c r="BN41" s="575"/>
      <c r="BO41" s="575"/>
      <c r="BP41" s="575"/>
      <c r="BQ41" s="575"/>
      <c r="BR41" s="575"/>
      <c r="BS41" s="575"/>
      <c r="BT41" s="575"/>
      <c r="BU41" s="576"/>
      <c r="BV41" s="569">
        <v>1</v>
      </c>
      <c r="BW41" s="350"/>
      <c r="BX41" s="350"/>
      <c r="BY41" s="350"/>
      <c r="BZ41" s="350"/>
      <c r="CA41" s="350"/>
      <c r="CB41" s="581"/>
      <c r="CD41" s="574" t="s">
        <v>289</v>
      </c>
      <c r="CE41" s="575"/>
      <c r="CF41" s="575"/>
      <c r="CG41" s="575"/>
      <c r="CH41" s="575"/>
      <c r="CI41" s="575"/>
      <c r="CJ41" s="575"/>
      <c r="CK41" s="575"/>
      <c r="CL41" s="575"/>
      <c r="CM41" s="575"/>
      <c r="CN41" s="575"/>
      <c r="CO41" s="575"/>
      <c r="CP41" s="575"/>
      <c r="CQ41" s="576"/>
      <c r="CR41" s="569" t="s">
        <v>203</v>
      </c>
      <c r="CS41" s="599"/>
      <c r="CT41" s="599"/>
      <c r="CU41" s="599"/>
      <c r="CV41" s="599"/>
      <c r="CW41" s="599"/>
      <c r="CX41" s="599"/>
      <c r="CY41" s="600"/>
      <c r="CZ41" s="577" t="s">
        <v>203</v>
      </c>
      <c r="DA41" s="601"/>
      <c r="DB41" s="601"/>
      <c r="DC41" s="602"/>
      <c r="DD41" s="580" t="s">
        <v>203</v>
      </c>
      <c r="DE41" s="599"/>
      <c r="DF41" s="599"/>
      <c r="DG41" s="599"/>
      <c r="DH41" s="599"/>
      <c r="DI41" s="599"/>
      <c r="DJ41" s="599"/>
      <c r="DK41" s="600"/>
      <c r="DL41" s="626"/>
      <c r="DM41" s="627"/>
      <c r="DN41" s="627"/>
      <c r="DO41" s="627"/>
      <c r="DP41" s="627"/>
      <c r="DQ41" s="627"/>
      <c r="DR41" s="627"/>
      <c r="DS41" s="627"/>
      <c r="DT41" s="627"/>
      <c r="DU41" s="627"/>
      <c r="DV41" s="628"/>
      <c r="DW41" s="629"/>
      <c r="DX41" s="630"/>
      <c r="DY41" s="630"/>
      <c r="DZ41" s="630"/>
      <c r="EA41" s="630"/>
      <c r="EB41" s="630"/>
      <c r="EC41" s="631"/>
    </row>
    <row r="42" spans="2:133" ht="11.25" customHeight="1">
      <c r="B42" s="574" t="s">
        <v>429</v>
      </c>
      <c r="C42" s="575"/>
      <c r="D42" s="575"/>
      <c r="E42" s="575"/>
      <c r="F42" s="575"/>
      <c r="G42" s="575"/>
      <c r="H42" s="575"/>
      <c r="I42" s="575"/>
      <c r="J42" s="575"/>
      <c r="K42" s="575"/>
      <c r="L42" s="575"/>
      <c r="M42" s="575"/>
      <c r="N42" s="575"/>
      <c r="O42" s="575"/>
      <c r="P42" s="575"/>
      <c r="Q42" s="576"/>
      <c r="R42" s="569">
        <v>1049534</v>
      </c>
      <c r="S42" s="350"/>
      <c r="T42" s="350"/>
      <c r="U42" s="350"/>
      <c r="V42" s="350"/>
      <c r="W42" s="350"/>
      <c r="X42" s="350"/>
      <c r="Y42" s="570"/>
      <c r="Z42" s="571">
        <v>2.5</v>
      </c>
      <c r="AA42" s="571"/>
      <c r="AB42" s="571"/>
      <c r="AC42" s="571"/>
      <c r="AD42" s="572" t="s">
        <v>203</v>
      </c>
      <c r="AE42" s="572"/>
      <c r="AF42" s="572"/>
      <c r="AG42" s="572"/>
      <c r="AH42" s="572"/>
      <c r="AI42" s="572"/>
      <c r="AJ42" s="572"/>
      <c r="AK42" s="572"/>
      <c r="AL42" s="577" t="s">
        <v>203</v>
      </c>
      <c r="AM42" s="356"/>
      <c r="AN42" s="356"/>
      <c r="AO42" s="578"/>
      <c r="AQ42" s="632" t="s">
        <v>431</v>
      </c>
      <c r="AR42" s="633"/>
      <c r="AS42" s="633"/>
      <c r="AT42" s="633"/>
      <c r="AU42" s="633"/>
      <c r="AV42" s="633"/>
      <c r="AW42" s="633"/>
      <c r="AX42" s="633"/>
      <c r="AY42" s="634"/>
      <c r="AZ42" s="635">
        <v>2073455</v>
      </c>
      <c r="BA42" s="636"/>
      <c r="BB42" s="636"/>
      <c r="BC42" s="636"/>
      <c r="BD42" s="617"/>
      <c r="BE42" s="617"/>
      <c r="BF42" s="619"/>
      <c r="BG42" s="526"/>
      <c r="BH42" s="527"/>
      <c r="BI42" s="527"/>
      <c r="BJ42" s="527"/>
      <c r="BK42" s="527"/>
      <c r="BL42" s="23"/>
      <c r="BM42" s="587" t="s">
        <v>432</v>
      </c>
      <c r="BN42" s="587"/>
      <c r="BO42" s="587"/>
      <c r="BP42" s="587"/>
      <c r="BQ42" s="587"/>
      <c r="BR42" s="587"/>
      <c r="BS42" s="587"/>
      <c r="BT42" s="587"/>
      <c r="BU42" s="588"/>
      <c r="BV42" s="635">
        <v>288</v>
      </c>
      <c r="BW42" s="636"/>
      <c r="BX42" s="636"/>
      <c r="BY42" s="636"/>
      <c r="BZ42" s="636"/>
      <c r="CA42" s="636"/>
      <c r="CB42" s="637"/>
      <c r="CD42" s="574" t="s">
        <v>281</v>
      </c>
      <c r="CE42" s="575"/>
      <c r="CF42" s="575"/>
      <c r="CG42" s="575"/>
      <c r="CH42" s="575"/>
      <c r="CI42" s="575"/>
      <c r="CJ42" s="575"/>
      <c r="CK42" s="575"/>
      <c r="CL42" s="575"/>
      <c r="CM42" s="575"/>
      <c r="CN42" s="575"/>
      <c r="CO42" s="575"/>
      <c r="CP42" s="575"/>
      <c r="CQ42" s="576"/>
      <c r="CR42" s="569">
        <v>3074055</v>
      </c>
      <c r="CS42" s="350"/>
      <c r="CT42" s="350"/>
      <c r="CU42" s="350"/>
      <c r="CV42" s="350"/>
      <c r="CW42" s="350"/>
      <c r="CX42" s="350"/>
      <c r="CY42" s="570"/>
      <c r="CZ42" s="577">
        <v>7.4</v>
      </c>
      <c r="DA42" s="356"/>
      <c r="DB42" s="356"/>
      <c r="DC42" s="582"/>
      <c r="DD42" s="580">
        <v>417975</v>
      </c>
      <c r="DE42" s="350"/>
      <c r="DF42" s="350"/>
      <c r="DG42" s="350"/>
      <c r="DH42" s="350"/>
      <c r="DI42" s="350"/>
      <c r="DJ42" s="350"/>
      <c r="DK42" s="570"/>
      <c r="DL42" s="626"/>
      <c r="DM42" s="627"/>
      <c r="DN42" s="627"/>
      <c r="DO42" s="627"/>
      <c r="DP42" s="627"/>
      <c r="DQ42" s="627"/>
      <c r="DR42" s="627"/>
      <c r="DS42" s="627"/>
      <c r="DT42" s="627"/>
      <c r="DU42" s="627"/>
      <c r="DV42" s="628"/>
      <c r="DW42" s="629"/>
      <c r="DX42" s="630"/>
      <c r="DY42" s="630"/>
      <c r="DZ42" s="630"/>
      <c r="EA42" s="630"/>
      <c r="EB42" s="630"/>
      <c r="EC42" s="631"/>
    </row>
    <row r="43" spans="2:133" ht="11.25" customHeight="1">
      <c r="B43" s="586" t="s">
        <v>430</v>
      </c>
      <c r="C43" s="587"/>
      <c r="D43" s="587"/>
      <c r="E43" s="587"/>
      <c r="F43" s="587"/>
      <c r="G43" s="587"/>
      <c r="H43" s="587"/>
      <c r="I43" s="587"/>
      <c r="J43" s="587"/>
      <c r="K43" s="587"/>
      <c r="L43" s="587"/>
      <c r="M43" s="587"/>
      <c r="N43" s="587"/>
      <c r="O43" s="587"/>
      <c r="P43" s="587"/>
      <c r="Q43" s="588"/>
      <c r="R43" s="635">
        <v>42372757</v>
      </c>
      <c r="S43" s="636"/>
      <c r="T43" s="636"/>
      <c r="U43" s="636"/>
      <c r="V43" s="636"/>
      <c r="W43" s="636"/>
      <c r="X43" s="636"/>
      <c r="Y43" s="638"/>
      <c r="Z43" s="639">
        <v>100</v>
      </c>
      <c r="AA43" s="639"/>
      <c r="AB43" s="639"/>
      <c r="AC43" s="639"/>
      <c r="AD43" s="640">
        <v>16154523</v>
      </c>
      <c r="AE43" s="640"/>
      <c r="AF43" s="640"/>
      <c r="AG43" s="640"/>
      <c r="AH43" s="640"/>
      <c r="AI43" s="640"/>
      <c r="AJ43" s="640"/>
      <c r="AK43" s="640"/>
      <c r="AL43" s="641">
        <v>100</v>
      </c>
      <c r="AM43" s="618"/>
      <c r="AN43" s="618"/>
      <c r="AO43" s="642"/>
      <c r="CD43" s="574" t="s">
        <v>79</v>
      </c>
      <c r="CE43" s="575"/>
      <c r="CF43" s="575"/>
      <c r="CG43" s="575"/>
      <c r="CH43" s="575"/>
      <c r="CI43" s="575"/>
      <c r="CJ43" s="575"/>
      <c r="CK43" s="575"/>
      <c r="CL43" s="575"/>
      <c r="CM43" s="575"/>
      <c r="CN43" s="575"/>
      <c r="CO43" s="575"/>
      <c r="CP43" s="575"/>
      <c r="CQ43" s="576"/>
      <c r="CR43" s="569">
        <v>68028</v>
      </c>
      <c r="CS43" s="599"/>
      <c r="CT43" s="599"/>
      <c r="CU43" s="599"/>
      <c r="CV43" s="599"/>
      <c r="CW43" s="599"/>
      <c r="CX43" s="599"/>
      <c r="CY43" s="600"/>
      <c r="CZ43" s="577">
        <v>0.2</v>
      </c>
      <c r="DA43" s="601"/>
      <c r="DB43" s="601"/>
      <c r="DC43" s="602"/>
      <c r="DD43" s="580">
        <v>68028</v>
      </c>
      <c r="DE43" s="599"/>
      <c r="DF43" s="599"/>
      <c r="DG43" s="599"/>
      <c r="DH43" s="599"/>
      <c r="DI43" s="599"/>
      <c r="DJ43" s="599"/>
      <c r="DK43" s="600"/>
      <c r="DL43" s="626"/>
      <c r="DM43" s="627"/>
      <c r="DN43" s="627"/>
      <c r="DO43" s="627"/>
      <c r="DP43" s="627"/>
      <c r="DQ43" s="627"/>
      <c r="DR43" s="627"/>
      <c r="DS43" s="627"/>
      <c r="DT43" s="627"/>
      <c r="DU43" s="627"/>
      <c r="DV43" s="628"/>
      <c r="DW43" s="629"/>
      <c r="DX43" s="630"/>
      <c r="DY43" s="630"/>
      <c r="DZ43" s="630"/>
      <c r="EA43" s="630"/>
      <c r="EB43" s="630"/>
      <c r="EC43" s="631"/>
    </row>
    <row r="44" spans="2:133" ht="11.25" customHeight="1">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49" t="s">
        <v>177</v>
      </c>
      <c r="CE44" s="542"/>
      <c r="CF44" s="574" t="s">
        <v>433</v>
      </c>
      <c r="CG44" s="575"/>
      <c r="CH44" s="575"/>
      <c r="CI44" s="575"/>
      <c r="CJ44" s="575"/>
      <c r="CK44" s="575"/>
      <c r="CL44" s="575"/>
      <c r="CM44" s="575"/>
      <c r="CN44" s="575"/>
      <c r="CO44" s="575"/>
      <c r="CP44" s="575"/>
      <c r="CQ44" s="576"/>
      <c r="CR44" s="569">
        <v>2610501</v>
      </c>
      <c r="CS44" s="350"/>
      <c r="CT44" s="350"/>
      <c r="CU44" s="350"/>
      <c r="CV44" s="350"/>
      <c r="CW44" s="350"/>
      <c r="CX44" s="350"/>
      <c r="CY44" s="570"/>
      <c r="CZ44" s="577">
        <v>6.3</v>
      </c>
      <c r="DA44" s="356"/>
      <c r="DB44" s="356"/>
      <c r="DC44" s="582"/>
      <c r="DD44" s="580">
        <v>376683</v>
      </c>
      <c r="DE44" s="350"/>
      <c r="DF44" s="350"/>
      <c r="DG44" s="350"/>
      <c r="DH44" s="350"/>
      <c r="DI44" s="350"/>
      <c r="DJ44" s="350"/>
      <c r="DK44" s="570"/>
      <c r="DL44" s="626"/>
      <c r="DM44" s="627"/>
      <c r="DN44" s="627"/>
      <c r="DO44" s="627"/>
      <c r="DP44" s="627"/>
      <c r="DQ44" s="627"/>
      <c r="DR44" s="627"/>
      <c r="DS44" s="627"/>
      <c r="DT44" s="627"/>
      <c r="DU44" s="627"/>
      <c r="DV44" s="628"/>
      <c r="DW44" s="629"/>
      <c r="DX44" s="630"/>
      <c r="DY44" s="630"/>
      <c r="DZ44" s="630"/>
      <c r="EA44" s="630"/>
      <c r="EB44" s="630"/>
      <c r="EC44" s="631"/>
    </row>
    <row r="45" spans="2:133" ht="11.25" customHeight="1">
      <c r="B45" s="22" t="s">
        <v>50</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50"/>
      <c r="CE45" s="545"/>
      <c r="CF45" s="574" t="s">
        <v>434</v>
      </c>
      <c r="CG45" s="575"/>
      <c r="CH45" s="575"/>
      <c r="CI45" s="575"/>
      <c r="CJ45" s="575"/>
      <c r="CK45" s="575"/>
      <c r="CL45" s="575"/>
      <c r="CM45" s="575"/>
      <c r="CN45" s="575"/>
      <c r="CO45" s="575"/>
      <c r="CP45" s="575"/>
      <c r="CQ45" s="576"/>
      <c r="CR45" s="569">
        <v>465892</v>
      </c>
      <c r="CS45" s="599"/>
      <c r="CT45" s="599"/>
      <c r="CU45" s="599"/>
      <c r="CV45" s="599"/>
      <c r="CW45" s="599"/>
      <c r="CX45" s="599"/>
      <c r="CY45" s="600"/>
      <c r="CZ45" s="577">
        <v>1.1000000000000001</v>
      </c>
      <c r="DA45" s="601"/>
      <c r="DB45" s="601"/>
      <c r="DC45" s="602"/>
      <c r="DD45" s="580">
        <v>19156</v>
      </c>
      <c r="DE45" s="599"/>
      <c r="DF45" s="599"/>
      <c r="DG45" s="599"/>
      <c r="DH45" s="599"/>
      <c r="DI45" s="599"/>
      <c r="DJ45" s="599"/>
      <c r="DK45" s="600"/>
      <c r="DL45" s="626"/>
      <c r="DM45" s="627"/>
      <c r="DN45" s="627"/>
      <c r="DO45" s="627"/>
      <c r="DP45" s="627"/>
      <c r="DQ45" s="627"/>
      <c r="DR45" s="627"/>
      <c r="DS45" s="627"/>
      <c r="DT45" s="627"/>
      <c r="DU45" s="627"/>
      <c r="DV45" s="628"/>
      <c r="DW45" s="629"/>
      <c r="DX45" s="630"/>
      <c r="DY45" s="630"/>
      <c r="DZ45" s="630"/>
      <c r="EA45" s="630"/>
      <c r="EB45" s="630"/>
      <c r="EC45" s="631"/>
    </row>
    <row r="46" spans="2:133" ht="11.25" customHeight="1">
      <c r="B46" s="45" t="s">
        <v>404</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50"/>
      <c r="CE46" s="545"/>
      <c r="CF46" s="574" t="s">
        <v>393</v>
      </c>
      <c r="CG46" s="575"/>
      <c r="CH46" s="575"/>
      <c r="CI46" s="575"/>
      <c r="CJ46" s="575"/>
      <c r="CK46" s="575"/>
      <c r="CL46" s="575"/>
      <c r="CM46" s="575"/>
      <c r="CN46" s="575"/>
      <c r="CO46" s="575"/>
      <c r="CP46" s="575"/>
      <c r="CQ46" s="576"/>
      <c r="CR46" s="569">
        <v>2144609</v>
      </c>
      <c r="CS46" s="350"/>
      <c r="CT46" s="350"/>
      <c r="CU46" s="350"/>
      <c r="CV46" s="350"/>
      <c r="CW46" s="350"/>
      <c r="CX46" s="350"/>
      <c r="CY46" s="570"/>
      <c r="CZ46" s="577">
        <v>5.0999999999999996</v>
      </c>
      <c r="DA46" s="356"/>
      <c r="DB46" s="356"/>
      <c r="DC46" s="582"/>
      <c r="DD46" s="580">
        <v>357527</v>
      </c>
      <c r="DE46" s="350"/>
      <c r="DF46" s="350"/>
      <c r="DG46" s="350"/>
      <c r="DH46" s="350"/>
      <c r="DI46" s="350"/>
      <c r="DJ46" s="350"/>
      <c r="DK46" s="570"/>
      <c r="DL46" s="626"/>
      <c r="DM46" s="627"/>
      <c r="DN46" s="627"/>
      <c r="DO46" s="627"/>
      <c r="DP46" s="627"/>
      <c r="DQ46" s="627"/>
      <c r="DR46" s="627"/>
      <c r="DS46" s="627"/>
      <c r="DT46" s="627"/>
      <c r="DU46" s="627"/>
      <c r="DV46" s="628"/>
      <c r="DW46" s="629"/>
      <c r="DX46" s="630"/>
      <c r="DY46" s="630"/>
      <c r="DZ46" s="630"/>
      <c r="EA46" s="630"/>
      <c r="EB46" s="630"/>
      <c r="EC46" s="631"/>
    </row>
    <row r="47" spans="2:133" ht="11.25" customHeight="1">
      <c r="B47" s="46" t="s">
        <v>265</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50"/>
      <c r="CE47" s="545"/>
      <c r="CF47" s="574" t="s">
        <v>435</v>
      </c>
      <c r="CG47" s="575"/>
      <c r="CH47" s="575"/>
      <c r="CI47" s="575"/>
      <c r="CJ47" s="575"/>
      <c r="CK47" s="575"/>
      <c r="CL47" s="575"/>
      <c r="CM47" s="575"/>
      <c r="CN47" s="575"/>
      <c r="CO47" s="575"/>
      <c r="CP47" s="575"/>
      <c r="CQ47" s="576"/>
      <c r="CR47" s="569">
        <v>463554</v>
      </c>
      <c r="CS47" s="599"/>
      <c r="CT47" s="599"/>
      <c r="CU47" s="599"/>
      <c r="CV47" s="599"/>
      <c r="CW47" s="599"/>
      <c r="CX47" s="599"/>
      <c r="CY47" s="600"/>
      <c r="CZ47" s="577">
        <v>1.1000000000000001</v>
      </c>
      <c r="DA47" s="601"/>
      <c r="DB47" s="601"/>
      <c r="DC47" s="602"/>
      <c r="DD47" s="580">
        <v>41292</v>
      </c>
      <c r="DE47" s="599"/>
      <c r="DF47" s="599"/>
      <c r="DG47" s="599"/>
      <c r="DH47" s="599"/>
      <c r="DI47" s="599"/>
      <c r="DJ47" s="599"/>
      <c r="DK47" s="600"/>
      <c r="DL47" s="626"/>
      <c r="DM47" s="627"/>
      <c r="DN47" s="627"/>
      <c r="DO47" s="627"/>
      <c r="DP47" s="627"/>
      <c r="DQ47" s="627"/>
      <c r="DR47" s="627"/>
      <c r="DS47" s="627"/>
      <c r="DT47" s="627"/>
      <c r="DU47" s="627"/>
      <c r="DV47" s="628"/>
      <c r="DW47" s="629"/>
      <c r="DX47" s="630"/>
      <c r="DY47" s="630"/>
      <c r="DZ47" s="630"/>
      <c r="EA47" s="630"/>
      <c r="EB47" s="630"/>
      <c r="EC47" s="631"/>
    </row>
    <row r="48" spans="2:133">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51"/>
      <c r="CE48" s="553"/>
      <c r="CF48" s="574" t="s">
        <v>437</v>
      </c>
      <c r="CG48" s="575"/>
      <c r="CH48" s="575"/>
      <c r="CI48" s="575"/>
      <c r="CJ48" s="575"/>
      <c r="CK48" s="575"/>
      <c r="CL48" s="575"/>
      <c r="CM48" s="575"/>
      <c r="CN48" s="575"/>
      <c r="CO48" s="575"/>
      <c r="CP48" s="575"/>
      <c r="CQ48" s="576"/>
      <c r="CR48" s="569" t="s">
        <v>203</v>
      </c>
      <c r="CS48" s="350"/>
      <c r="CT48" s="350"/>
      <c r="CU48" s="350"/>
      <c r="CV48" s="350"/>
      <c r="CW48" s="350"/>
      <c r="CX48" s="350"/>
      <c r="CY48" s="570"/>
      <c r="CZ48" s="577" t="s">
        <v>203</v>
      </c>
      <c r="DA48" s="356"/>
      <c r="DB48" s="356"/>
      <c r="DC48" s="582"/>
      <c r="DD48" s="580" t="s">
        <v>203</v>
      </c>
      <c r="DE48" s="350"/>
      <c r="DF48" s="350"/>
      <c r="DG48" s="350"/>
      <c r="DH48" s="350"/>
      <c r="DI48" s="350"/>
      <c r="DJ48" s="350"/>
      <c r="DK48" s="570"/>
      <c r="DL48" s="626"/>
      <c r="DM48" s="627"/>
      <c r="DN48" s="627"/>
      <c r="DO48" s="627"/>
      <c r="DP48" s="627"/>
      <c r="DQ48" s="627"/>
      <c r="DR48" s="627"/>
      <c r="DS48" s="627"/>
      <c r="DT48" s="627"/>
      <c r="DU48" s="627"/>
      <c r="DV48" s="628"/>
      <c r="DW48" s="629"/>
      <c r="DX48" s="630"/>
      <c r="DY48" s="630"/>
      <c r="DZ48" s="630"/>
      <c r="EA48" s="630"/>
      <c r="EB48" s="630"/>
      <c r="EC48" s="631"/>
    </row>
    <row r="49" spans="2:133" ht="11.25" customHeight="1">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86" t="s">
        <v>196</v>
      </c>
      <c r="CE49" s="587"/>
      <c r="CF49" s="587"/>
      <c r="CG49" s="587"/>
      <c r="CH49" s="587"/>
      <c r="CI49" s="587"/>
      <c r="CJ49" s="587"/>
      <c r="CK49" s="587"/>
      <c r="CL49" s="587"/>
      <c r="CM49" s="587"/>
      <c r="CN49" s="587"/>
      <c r="CO49" s="587"/>
      <c r="CP49" s="587"/>
      <c r="CQ49" s="588"/>
      <c r="CR49" s="635">
        <v>41759570</v>
      </c>
      <c r="CS49" s="617"/>
      <c r="CT49" s="617"/>
      <c r="CU49" s="617"/>
      <c r="CV49" s="617"/>
      <c r="CW49" s="617"/>
      <c r="CX49" s="617"/>
      <c r="CY49" s="643"/>
      <c r="CZ49" s="641">
        <v>100</v>
      </c>
      <c r="DA49" s="644"/>
      <c r="DB49" s="644"/>
      <c r="DC49" s="645"/>
      <c r="DD49" s="646">
        <v>19976076</v>
      </c>
      <c r="DE49" s="617"/>
      <c r="DF49" s="617"/>
      <c r="DG49" s="617"/>
      <c r="DH49" s="617"/>
      <c r="DI49" s="617"/>
      <c r="DJ49" s="617"/>
      <c r="DK49" s="643"/>
      <c r="DL49" s="647"/>
      <c r="DM49" s="648"/>
      <c r="DN49" s="648"/>
      <c r="DO49" s="648"/>
      <c r="DP49" s="648"/>
      <c r="DQ49" s="648"/>
      <c r="DR49" s="648"/>
      <c r="DS49" s="648"/>
      <c r="DT49" s="648"/>
      <c r="DU49" s="648"/>
      <c r="DV49" s="649"/>
      <c r="DW49" s="650"/>
      <c r="DX49" s="651"/>
      <c r="DY49" s="651"/>
      <c r="DZ49" s="651"/>
      <c r="EA49" s="651"/>
      <c r="EB49" s="651"/>
      <c r="EC49" s="652"/>
    </row>
  </sheetData>
  <sheetProtection algorithmName="SHA-512" hashValue="nHdcHn9aX8ibye/pLU+YLsO/De/oXVz5XsECGhsUjaO+l+x8SisOuV8d4v7BhHMj47vcTO32ObauFaFArlNKqA==" saltValue="cVEKibHKacZxV8lxghdD/A=="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1" customWidth="1"/>
    <col min="131" max="131" width="1.625" style="51" customWidth="1"/>
    <col min="132" max="132" width="9" style="51" hidden="1" customWidth="1"/>
    <col min="133" max="16384" width="9" style="51" hidden="1"/>
  </cols>
  <sheetData>
    <row r="1" spans="1:131" s="52" customFormat="1" ht="11.25" customHeight="1">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c r="A2" s="57" t="s">
        <v>302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57" t="s">
        <v>293</v>
      </c>
      <c r="DK2" s="658"/>
      <c r="DL2" s="658"/>
      <c r="DM2" s="658"/>
      <c r="DN2" s="658"/>
      <c r="DO2" s="659"/>
      <c r="DP2" s="70"/>
      <c r="DQ2" s="657" t="s">
        <v>291</v>
      </c>
      <c r="DR2" s="658"/>
      <c r="DS2" s="658"/>
      <c r="DT2" s="658"/>
      <c r="DU2" s="658"/>
      <c r="DV2" s="658"/>
      <c r="DW2" s="658"/>
      <c r="DX2" s="658"/>
      <c r="DY2" s="658"/>
      <c r="DZ2" s="659"/>
      <c r="EA2" s="94"/>
    </row>
    <row r="3" spans="1:131" s="52" customFormat="1" ht="11.25" customHeight="1">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c r="A4" s="660" t="s">
        <v>208</v>
      </c>
      <c r="B4" s="660"/>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4"/>
      <c r="BA4" s="64"/>
      <c r="BB4" s="64"/>
      <c r="BC4" s="64"/>
      <c r="BD4" s="64"/>
      <c r="BE4" s="82"/>
      <c r="BF4" s="82"/>
      <c r="BG4" s="82"/>
      <c r="BH4" s="82"/>
      <c r="BI4" s="82"/>
      <c r="BJ4" s="82"/>
      <c r="BK4" s="82"/>
      <c r="BL4" s="82"/>
      <c r="BM4" s="82"/>
      <c r="BN4" s="82"/>
      <c r="BO4" s="82"/>
      <c r="BP4" s="82"/>
      <c r="BQ4" s="64" t="s">
        <v>438</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c r="A5" s="924" t="s">
        <v>439</v>
      </c>
      <c r="B5" s="925"/>
      <c r="C5" s="925"/>
      <c r="D5" s="925"/>
      <c r="E5" s="925"/>
      <c r="F5" s="925"/>
      <c r="G5" s="925"/>
      <c r="H5" s="925"/>
      <c r="I5" s="925"/>
      <c r="J5" s="925"/>
      <c r="K5" s="925"/>
      <c r="L5" s="925"/>
      <c r="M5" s="925"/>
      <c r="N5" s="925"/>
      <c r="O5" s="925"/>
      <c r="P5" s="926"/>
      <c r="Q5" s="930" t="s">
        <v>183</v>
      </c>
      <c r="R5" s="931"/>
      <c r="S5" s="931"/>
      <c r="T5" s="931"/>
      <c r="U5" s="932"/>
      <c r="V5" s="930" t="s">
        <v>440</v>
      </c>
      <c r="W5" s="931"/>
      <c r="X5" s="931"/>
      <c r="Y5" s="931"/>
      <c r="Z5" s="932"/>
      <c r="AA5" s="930" t="s">
        <v>441</v>
      </c>
      <c r="AB5" s="931"/>
      <c r="AC5" s="931"/>
      <c r="AD5" s="931"/>
      <c r="AE5" s="931"/>
      <c r="AF5" s="936" t="s">
        <v>180</v>
      </c>
      <c r="AG5" s="931"/>
      <c r="AH5" s="931"/>
      <c r="AI5" s="931"/>
      <c r="AJ5" s="937"/>
      <c r="AK5" s="931" t="s">
        <v>442</v>
      </c>
      <c r="AL5" s="931"/>
      <c r="AM5" s="931"/>
      <c r="AN5" s="931"/>
      <c r="AO5" s="932"/>
      <c r="AP5" s="930" t="s">
        <v>443</v>
      </c>
      <c r="AQ5" s="931"/>
      <c r="AR5" s="931"/>
      <c r="AS5" s="931"/>
      <c r="AT5" s="932"/>
      <c r="AU5" s="930" t="s">
        <v>445</v>
      </c>
      <c r="AV5" s="931"/>
      <c r="AW5" s="931"/>
      <c r="AX5" s="931"/>
      <c r="AY5" s="937"/>
      <c r="AZ5" s="73"/>
      <c r="BA5" s="73"/>
      <c r="BB5" s="73"/>
      <c r="BC5" s="73"/>
      <c r="BD5" s="73"/>
      <c r="BE5" s="85"/>
      <c r="BF5" s="85"/>
      <c r="BG5" s="85"/>
      <c r="BH5" s="85"/>
      <c r="BI5" s="85"/>
      <c r="BJ5" s="85"/>
      <c r="BK5" s="85"/>
      <c r="BL5" s="85"/>
      <c r="BM5" s="85"/>
      <c r="BN5" s="85"/>
      <c r="BO5" s="85"/>
      <c r="BP5" s="85"/>
      <c r="BQ5" s="924" t="s">
        <v>446</v>
      </c>
      <c r="BR5" s="925"/>
      <c r="BS5" s="925"/>
      <c r="BT5" s="925"/>
      <c r="BU5" s="925"/>
      <c r="BV5" s="925"/>
      <c r="BW5" s="925"/>
      <c r="BX5" s="925"/>
      <c r="BY5" s="925"/>
      <c r="BZ5" s="925"/>
      <c r="CA5" s="925"/>
      <c r="CB5" s="925"/>
      <c r="CC5" s="925"/>
      <c r="CD5" s="925"/>
      <c r="CE5" s="925"/>
      <c r="CF5" s="925"/>
      <c r="CG5" s="926"/>
      <c r="CH5" s="930" t="s">
        <v>367</v>
      </c>
      <c r="CI5" s="931"/>
      <c r="CJ5" s="931"/>
      <c r="CK5" s="931"/>
      <c r="CL5" s="932"/>
      <c r="CM5" s="930" t="s">
        <v>321</v>
      </c>
      <c r="CN5" s="931"/>
      <c r="CO5" s="931"/>
      <c r="CP5" s="931"/>
      <c r="CQ5" s="932"/>
      <c r="CR5" s="930" t="s">
        <v>247</v>
      </c>
      <c r="CS5" s="931"/>
      <c r="CT5" s="931"/>
      <c r="CU5" s="931"/>
      <c r="CV5" s="932"/>
      <c r="CW5" s="930" t="s">
        <v>52</v>
      </c>
      <c r="CX5" s="931"/>
      <c r="CY5" s="931"/>
      <c r="CZ5" s="931"/>
      <c r="DA5" s="932"/>
      <c r="DB5" s="930" t="s">
        <v>411</v>
      </c>
      <c r="DC5" s="931"/>
      <c r="DD5" s="931"/>
      <c r="DE5" s="931"/>
      <c r="DF5" s="932"/>
      <c r="DG5" s="940" t="s">
        <v>244</v>
      </c>
      <c r="DH5" s="941"/>
      <c r="DI5" s="941"/>
      <c r="DJ5" s="941"/>
      <c r="DK5" s="942"/>
      <c r="DL5" s="940" t="s">
        <v>447</v>
      </c>
      <c r="DM5" s="941"/>
      <c r="DN5" s="941"/>
      <c r="DO5" s="941"/>
      <c r="DP5" s="942"/>
      <c r="DQ5" s="930" t="s">
        <v>448</v>
      </c>
      <c r="DR5" s="931"/>
      <c r="DS5" s="931"/>
      <c r="DT5" s="931"/>
      <c r="DU5" s="932"/>
      <c r="DV5" s="930" t="s">
        <v>445</v>
      </c>
      <c r="DW5" s="931"/>
      <c r="DX5" s="931"/>
      <c r="DY5" s="931"/>
      <c r="DZ5" s="937"/>
      <c r="EA5" s="82"/>
    </row>
    <row r="6" spans="1:131" s="54" customFormat="1" ht="26.25" customHeight="1">
      <c r="A6" s="927"/>
      <c r="B6" s="928"/>
      <c r="C6" s="928"/>
      <c r="D6" s="928"/>
      <c r="E6" s="928"/>
      <c r="F6" s="928"/>
      <c r="G6" s="928"/>
      <c r="H6" s="928"/>
      <c r="I6" s="928"/>
      <c r="J6" s="928"/>
      <c r="K6" s="928"/>
      <c r="L6" s="928"/>
      <c r="M6" s="928"/>
      <c r="N6" s="928"/>
      <c r="O6" s="928"/>
      <c r="P6" s="929"/>
      <c r="Q6" s="933"/>
      <c r="R6" s="934"/>
      <c r="S6" s="934"/>
      <c r="T6" s="934"/>
      <c r="U6" s="935"/>
      <c r="V6" s="933"/>
      <c r="W6" s="934"/>
      <c r="X6" s="934"/>
      <c r="Y6" s="934"/>
      <c r="Z6" s="935"/>
      <c r="AA6" s="933"/>
      <c r="AB6" s="934"/>
      <c r="AC6" s="934"/>
      <c r="AD6" s="934"/>
      <c r="AE6" s="934"/>
      <c r="AF6" s="938"/>
      <c r="AG6" s="934"/>
      <c r="AH6" s="934"/>
      <c r="AI6" s="934"/>
      <c r="AJ6" s="939"/>
      <c r="AK6" s="934"/>
      <c r="AL6" s="934"/>
      <c r="AM6" s="934"/>
      <c r="AN6" s="934"/>
      <c r="AO6" s="935"/>
      <c r="AP6" s="933"/>
      <c r="AQ6" s="934"/>
      <c r="AR6" s="934"/>
      <c r="AS6" s="934"/>
      <c r="AT6" s="935"/>
      <c r="AU6" s="933"/>
      <c r="AV6" s="934"/>
      <c r="AW6" s="934"/>
      <c r="AX6" s="934"/>
      <c r="AY6" s="939"/>
      <c r="AZ6" s="64"/>
      <c r="BA6" s="64"/>
      <c r="BB6" s="64"/>
      <c r="BC6" s="64"/>
      <c r="BD6" s="64"/>
      <c r="BE6" s="82"/>
      <c r="BF6" s="82"/>
      <c r="BG6" s="82"/>
      <c r="BH6" s="82"/>
      <c r="BI6" s="82"/>
      <c r="BJ6" s="82"/>
      <c r="BK6" s="82"/>
      <c r="BL6" s="82"/>
      <c r="BM6" s="82"/>
      <c r="BN6" s="82"/>
      <c r="BO6" s="82"/>
      <c r="BP6" s="82"/>
      <c r="BQ6" s="927"/>
      <c r="BR6" s="928"/>
      <c r="BS6" s="928"/>
      <c r="BT6" s="928"/>
      <c r="BU6" s="928"/>
      <c r="BV6" s="928"/>
      <c r="BW6" s="928"/>
      <c r="BX6" s="928"/>
      <c r="BY6" s="928"/>
      <c r="BZ6" s="928"/>
      <c r="CA6" s="928"/>
      <c r="CB6" s="928"/>
      <c r="CC6" s="928"/>
      <c r="CD6" s="928"/>
      <c r="CE6" s="928"/>
      <c r="CF6" s="928"/>
      <c r="CG6" s="929"/>
      <c r="CH6" s="933"/>
      <c r="CI6" s="934"/>
      <c r="CJ6" s="934"/>
      <c r="CK6" s="934"/>
      <c r="CL6" s="935"/>
      <c r="CM6" s="933"/>
      <c r="CN6" s="934"/>
      <c r="CO6" s="934"/>
      <c r="CP6" s="934"/>
      <c r="CQ6" s="935"/>
      <c r="CR6" s="933"/>
      <c r="CS6" s="934"/>
      <c r="CT6" s="934"/>
      <c r="CU6" s="934"/>
      <c r="CV6" s="935"/>
      <c r="CW6" s="933"/>
      <c r="CX6" s="934"/>
      <c r="CY6" s="934"/>
      <c r="CZ6" s="934"/>
      <c r="DA6" s="935"/>
      <c r="DB6" s="933"/>
      <c r="DC6" s="934"/>
      <c r="DD6" s="934"/>
      <c r="DE6" s="934"/>
      <c r="DF6" s="935"/>
      <c r="DG6" s="943"/>
      <c r="DH6" s="944"/>
      <c r="DI6" s="944"/>
      <c r="DJ6" s="944"/>
      <c r="DK6" s="945"/>
      <c r="DL6" s="943"/>
      <c r="DM6" s="944"/>
      <c r="DN6" s="944"/>
      <c r="DO6" s="944"/>
      <c r="DP6" s="945"/>
      <c r="DQ6" s="933"/>
      <c r="DR6" s="934"/>
      <c r="DS6" s="934"/>
      <c r="DT6" s="934"/>
      <c r="DU6" s="935"/>
      <c r="DV6" s="933"/>
      <c r="DW6" s="934"/>
      <c r="DX6" s="934"/>
      <c r="DY6" s="934"/>
      <c r="DZ6" s="939"/>
      <c r="EA6" s="82"/>
    </row>
    <row r="7" spans="1:131" s="54" customFormat="1" ht="26.25" customHeight="1">
      <c r="A7" s="59">
        <v>1</v>
      </c>
      <c r="B7" s="661" t="s">
        <v>268</v>
      </c>
      <c r="C7" s="662"/>
      <c r="D7" s="662"/>
      <c r="E7" s="662"/>
      <c r="F7" s="662"/>
      <c r="G7" s="662"/>
      <c r="H7" s="662"/>
      <c r="I7" s="662"/>
      <c r="J7" s="662"/>
      <c r="K7" s="662"/>
      <c r="L7" s="662"/>
      <c r="M7" s="662"/>
      <c r="N7" s="662"/>
      <c r="O7" s="662"/>
      <c r="P7" s="663"/>
      <c r="Q7" s="664">
        <v>42212</v>
      </c>
      <c r="R7" s="665"/>
      <c r="S7" s="665"/>
      <c r="T7" s="665"/>
      <c r="U7" s="665"/>
      <c r="V7" s="665">
        <v>41599</v>
      </c>
      <c r="W7" s="665"/>
      <c r="X7" s="665"/>
      <c r="Y7" s="665"/>
      <c r="Z7" s="665"/>
      <c r="AA7" s="665">
        <v>613</v>
      </c>
      <c r="AB7" s="665"/>
      <c r="AC7" s="665"/>
      <c r="AD7" s="665"/>
      <c r="AE7" s="666"/>
      <c r="AF7" s="667">
        <v>584</v>
      </c>
      <c r="AG7" s="668"/>
      <c r="AH7" s="668"/>
      <c r="AI7" s="668"/>
      <c r="AJ7" s="669"/>
      <c r="AK7" s="670">
        <v>278</v>
      </c>
      <c r="AL7" s="665"/>
      <c r="AM7" s="665"/>
      <c r="AN7" s="665"/>
      <c r="AO7" s="665"/>
      <c r="AP7" s="665">
        <v>24734</v>
      </c>
      <c r="AQ7" s="665"/>
      <c r="AR7" s="665"/>
      <c r="AS7" s="665"/>
      <c r="AT7" s="665"/>
      <c r="AU7" s="671"/>
      <c r="AV7" s="671"/>
      <c r="AW7" s="671"/>
      <c r="AX7" s="671"/>
      <c r="AY7" s="672"/>
      <c r="AZ7" s="64"/>
      <c r="BA7" s="64"/>
      <c r="BB7" s="64"/>
      <c r="BC7" s="64"/>
      <c r="BD7" s="64"/>
      <c r="BE7" s="82"/>
      <c r="BF7" s="82"/>
      <c r="BG7" s="82"/>
      <c r="BH7" s="82"/>
      <c r="BI7" s="82"/>
      <c r="BJ7" s="82"/>
      <c r="BK7" s="82"/>
      <c r="BL7" s="82"/>
      <c r="BM7" s="82"/>
      <c r="BN7" s="82"/>
      <c r="BO7" s="82"/>
      <c r="BP7" s="82"/>
      <c r="BQ7" s="59">
        <v>1</v>
      </c>
      <c r="BR7" s="87"/>
      <c r="BS7" s="661" t="s">
        <v>545</v>
      </c>
      <c r="BT7" s="662"/>
      <c r="BU7" s="662"/>
      <c r="BV7" s="662"/>
      <c r="BW7" s="662"/>
      <c r="BX7" s="662"/>
      <c r="BY7" s="662"/>
      <c r="BZ7" s="662"/>
      <c r="CA7" s="662"/>
      <c r="CB7" s="662"/>
      <c r="CC7" s="662"/>
      <c r="CD7" s="662"/>
      <c r="CE7" s="662"/>
      <c r="CF7" s="662"/>
      <c r="CG7" s="663"/>
      <c r="CH7" s="673">
        <v>5</v>
      </c>
      <c r="CI7" s="674"/>
      <c r="CJ7" s="674"/>
      <c r="CK7" s="674"/>
      <c r="CL7" s="675"/>
      <c r="CM7" s="673">
        <v>109</v>
      </c>
      <c r="CN7" s="674"/>
      <c r="CO7" s="674"/>
      <c r="CP7" s="674"/>
      <c r="CQ7" s="675"/>
      <c r="CR7" s="673">
        <v>55</v>
      </c>
      <c r="CS7" s="674"/>
      <c r="CT7" s="674"/>
      <c r="CU7" s="674"/>
      <c r="CV7" s="675"/>
      <c r="CW7" s="673" t="s">
        <v>203</v>
      </c>
      <c r="CX7" s="674"/>
      <c r="CY7" s="674"/>
      <c r="CZ7" s="674"/>
      <c r="DA7" s="675"/>
      <c r="DB7" s="673" t="s">
        <v>203</v>
      </c>
      <c r="DC7" s="674"/>
      <c r="DD7" s="674"/>
      <c r="DE7" s="674"/>
      <c r="DF7" s="675"/>
      <c r="DG7" s="673" t="s">
        <v>203</v>
      </c>
      <c r="DH7" s="674"/>
      <c r="DI7" s="674"/>
      <c r="DJ7" s="674"/>
      <c r="DK7" s="675"/>
      <c r="DL7" s="673" t="s">
        <v>203</v>
      </c>
      <c r="DM7" s="674"/>
      <c r="DN7" s="674"/>
      <c r="DO7" s="674"/>
      <c r="DP7" s="675"/>
      <c r="DQ7" s="673" t="s">
        <v>203</v>
      </c>
      <c r="DR7" s="674"/>
      <c r="DS7" s="674"/>
      <c r="DT7" s="674"/>
      <c r="DU7" s="675"/>
      <c r="DV7" s="661"/>
      <c r="DW7" s="662"/>
      <c r="DX7" s="662"/>
      <c r="DY7" s="662"/>
      <c r="DZ7" s="676"/>
      <c r="EA7" s="82"/>
    </row>
    <row r="8" spans="1:131" s="54" customFormat="1" ht="26.25" customHeight="1">
      <c r="A8" s="60">
        <v>2</v>
      </c>
      <c r="B8" s="677" t="s">
        <v>450</v>
      </c>
      <c r="C8" s="678"/>
      <c r="D8" s="678"/>
      <c r="E8" s="678"/>
      <c r="F8" s="678"/>
      <c r="G8" s="678"/>
      <c r="H8" s="678"/>
      <c r="I8" s="678"/>
      <c r="J8" s="678"/>
      <c r="K8" s="678"/>
      <c r="L8" s="678"/>
      <c r="M8" s="678"/>
      <c r="N8" s="678"/>
      <c r="O8" s="678"/>
      <c r="P8" s="679"/>
      <c r="Q8" s="680">
        <v>34</v>
      </c>
      <c r="R8" s="681"/>
      <c r="S8" s="681"/>
      <c r="T8" s="681"/>
      <c r="U8" s="681"/>
      <c r="V8" s="681">
        <v>34</v>
      </c>
      <c r="W8" s="681"/>
      <c r="X8" s="681"/>
      <c r="Y8" s="681"/>
      <c r="Z8" s="681"/>
      <c r="AA8" s="681" t="s">
        <v>203</v>
      </c>
      <c r="AB8" s="681"/>
      <c r="AC8" s="681"/>
      <c r="AD8" s="681"/>
      <c r="AE8" s="682"/>
      <c r="AF8" s="683" t="s">
        <v>203</v>
      </c>
      <c r="AG8" s="684"/>
      <c r="AH8" s="684"/>
      <c r="AI8" s="684"/>
      <c r="AJ8" s="685"/>
      <c r="AK8" s="686">
        <v>33</v>
      </c>
      <c r="AL8" s="681"/>
      <c r="AM8" s="681"/>
      <c r="AN8" s="681"/>
      <c r="AO8" s="681"/>
      <c r="AP8" s="681" t="s">
        <v>203</v>
      </c>
      <c r="AQ8" s="681"/>
      <c r="AR8" s="681"/>
      <c r="AS8" s="681"/>
      <c r="AT8" s="681"/>
      <c r="AU8" s="687"/>
      <c r="AV8" s="687"/>
      <c r="AW8" s="687"/>
      <c r="AX8" s="687"/>
      <c r="AY8" s="688"/>
      <c r="AZ8" s="64"/>
      <c r="BA8" s="64"/>
      <c r="BB8" s="64"/>
      <c r="BC8" s="64"/>
      <c r="BD8" s="64"/>
      <c r="BE8" s="82"/>
      <c r="BF8" s="82"/>
      <c r="BG8" s="82"/>
      <c r="BH8" s="82"/>
      <c r="BI8" s="82"/>
      <c r="BJ8" s="82"/>
      <c r="BK8" s="82"/>
      <c r="BL8" s="82"/>
      <c r="BM8" s="82"/>
      <c r="BN8" s="82"/>
      <c r="BO8" s="82"/>
      <c r="BP8" s="82"/>
      <c r="BQ8" s="60">
        <v>2</v>
      </c>
      <c r="BR8" s="88"/>
      <c r="BS8" s="677" t="s">
        <v>110</v>
      </c>
      <c r="BT8" s="678"/>
      <c r="BU8" s="678"/>
      <c r="BV8" s="678"/>
      <c r="BW8" s="678"/>
      <c r="BX8" s="678"/>
      <c r="BY8" s="678"/>
      <c r="BZ8" s="678"/>
      <c r="CA8" s="678"/>
      <c r="CB8" s="678"/>
      <c r="CC8" s="678"/>
      <c r="CD8" s="678"/>
      <c r="CE8" s="678"/>
      <c r="CF8" s="678"/>
      <c r="CG8" s="679"/>
      <c r="CH8" s="689">
        <v>-20</v>
      </c>
      <c r="CI8" s="684"/>
      <c r="CJ8" s="684"/>
      <c r="CK8" s="684"/>
      <c r="CL8" s="690"/>
      <c r="CM8" s="689">
        <v>50</v>
      </c>
      <c r="CN8" s="684"/>
      <c r="CO8" s="684"/>
      <c r="CP8" s="684"/>
      <c r="CQ8" s="690"/>
      <c r="CR8" s="689">
        <v>10</v>
      </c>
      <c r="CS8" s="684"/>
      <c r="CT8" s="684"/>
      <c r="CU8" s="684"/>
      <c r="CV8" s="690"/>
      <c r="CW8" s="689" t="s">
        <v>203</v>
      </c>
      <c r="CX8" s="684"/>
      <c r="CY8" s="684"/>
      <c r="CZ8" s="684"/>
      <c r="DA8" s="690"/>
      <c r="DB8" s="689" t="s">
        <v>203</v>
      </c>
      <c r="DC8" s="684"/>
      <c r="DD8" s="684"/>
      <c r="DE8" s="684"/>
      <c r="DF8" s="690"/>
      <c r="DG8" s="689" t="s">
        <v>203</v>
      </c>
      <c r="DH8" s="684"/>
      <c r="DI8" s="684"/>
      <c r="DJ8" s="684"/>
      <c r="DK8" s="690"/>
      <c r="DL8" s="689" t="s">
        <v>203</v>
      </c>
      <c r="DM8" s="684"/>
      <c r="DN8" s="684"/>
      <c r="DO8" s="684"/>
      <c r="DP8" s="690"/>
      <c r="DQ8" s="689" t="s">
        <v>203</v>
      </c>
      <c r="DR8" s="684"/>
      <c r="DS8" s="684"/>
      <c r="DT8" s="684"/>
      <c r="DU8" s="690"/>
      <c r="DV8" s="677"/>
      <c r="DW8" s="678"/>
      <c r="DX8" s="678"/>
      <c r="DY8" s="678"/>
      <c r="DZ8" s="691"/>
      <c r="EA8" s="82"/>
    </row>
    <row r="9" spans="1:131" s="54" customFormat="1" ht="26.25" customHeight="1">
      <c r="A9" s="60">
        <v>3</v>
      </c>
      <c r="B9" s="677" t="s">
        <v>157</v>
      </c>
      <c r="C9" s="678"/>
      <c r="D9" s="678"/>
      <c r="E9" s="678"/>
      <c r="F9" s="678"/>
      <c r="G9" s="678"/>
      <c r="H9" s="678"/>
      <c r="I9" s="678"/>
      <c r="J9" s="678"/>
      <c r="K9" s="678"/>
      <c r="L9" s="678"/>
      <c r="M9" s="678"/>
      <c r="N9" s="678"/>
      <c r="O9" s="678"/>
      <c r="P9" s="679"/>
      <c r="Q9" s="680">
        <v>652</v>
      </c>
      <c r="R9" s="681"/>
      <c r="S9" s="681"/>
      <c r="T9" s="681"/>
      <c r="U9" s="681"/>
      <c r="V9" s="681">
        <v>652</v>
      </c>
      <c r="W9" s="681"/>
      <c r="X9" s="681"/>
      <c r="Y9" s="681"/>
      <c r="Z9" s="681"/>
      <c r="AA9" s="681">
        <v>0</v>
      </c>
      <c r="AB9" s="681"/>
      <c r="AC9" s="681"/>
      <c r="AD9" s="681"/>
      <c r="AE9" s="682"/>
      <c r="AF9" s="683">
        <v>0</v>
      </c>
      <c r="AG9" s="684"/>
      <c r="AH9" s="684"/>
      <c r="AI9" s="684"/>
      <c r="AJ9" s="685"/>
      <c r="AK9" s="686">
        <v>150</v>
      </c>
      <c r="AL9" s="681"/>
      <c r="AM9" s="681"/>
      <c r="AN9" s="681"/>
      <c r="AO9" s="681"/>
      <c r="AP9" s="681">
        <v>647</v>
      </c>
      <c r="AQ9" s="681"/>
      <c r="AR9" s="681"/>
      <c r="AS9" s="681"/>
      <c r="AT9" s="681"/>
      <c r="AU9" s="687"/>
      <c r="AV9" s="687"/>
      <c r="AW9" s="687"/>
      <c r="AX9" s="687"/>
      <c r="AY9" s="688"/>
      <c r="AZ9" s="64"/>
      <c r="BA9" s="64"/>
      <c r="BB9" s="64"/>
      <c r="BC9" s="64"/>
      <c r="BD9" s="64"/>
      <c r="BE9" s="82"/>
      <c r="BF9" s="82"/>
      <c r="BG9" s="82"/>
      <c r="BH9" s="82"/>
      <c r="BI9" s="82"/>
      <c r="BJ9" s="82"/>
      <c r="BK9" s="82"/>
      <c r="BL9" s="82"/>
      <c r="BM9" s="82"/>
      <c r="BN9" s="82"/>
      <c r="BO9" s="82"/>
      <c r="BP9" s="82"/>
      <c r="BQ9" s="60">
        <v>3</v>
      </c>
      <c r="BR9" s="88"/>
      <c r="BS9" s="677"/>
      <c r="BT9" s="678"/>
      <c r="BU9" s="678"/>
      <c r="BV9" s="678"/>
      <c r="BW9" s="678"/>
      <c r="BX9" s="678"/>
      <c r="BY9" s="678"/>
      <c r="BZ9" s="678"/>
      <c r="CA9" s="678"/>
      <c r="CB9" s="678"/>
      <c r="CC9" s="678"/>
      <c r="CD9" s="678"/>
      <c r="CE9" s="678"/>
      <c r="CF9" s="678"/>
      <c r="CG9" s="679"/>
      <c r="CH9" s="689"/>
      <c r="CI9" s="684"/>
      <c r="CJ9" s="684"/>
      <c r="CK9" s="684"/>
      <c r="CL9" s="690"/>
      <c r="CM9" s="689"/>
      <c r="CN9" s="684"/>
      <c r="CO9" s="684"/>
      <c r="CP9" s="684"/>
      <c r="CQ9" s="690"/>
      <c r="CR9" s="689"/>
      <c r="CS9" s="684"/>
      <c r="CT9" s="684"/>
      <c r="CU9" s="684"/>
      <c r="CV9" s="690"/>
      <c r="CW9" s="689"/>
      <c r="CX9" s="684"/>
      <c r="CY9" s="684"/>
      <c r="CZ9" s="684"/>
      <c r="DA9" s="690"/>
      <c r="DB9" s="689"/>
      <c r="DC9" s="684"/>
      <c r="DD9" s="684"/>
      <c r="DE9" s="684"/>
      <c r="DF9" s="690"/>
      <c r="DG9" s="689"/>
      <c r="DH9" s="684"/>
      <c r="DI9" s="684"/>
      <c r="DJ9" s="684"/>
      <c r="DK9" s="690"/>
      <c r="DL9" s="689"/>
      <c r="DM9" s="684"/>
      <c r="DN9" s="684"/>
      <c r="DO9" s="684"/>
      <c r="DP9" s="690"/>
      <c r="DQ9" s="689"/>
      <c r="DR9" s="684"/>
      <c r="DS9" s="684"/>
      <c r="DT9" s="684"/>
      <c r="DU9" s="690"/>
      <c r="DV9" s="677"/>
      <c r="DW9" s="678"/>
      <c r="DX9" s="678"/>
      <c r="DY9" s="678"/>
      <c r="DZ9" s="691"/>
      <c r="EA9" s="82"/>
    </row>
    <row r="10" spans="1:131" s="54" customFormat="1" ht="26.25" customHeight="1">
      <c r="A10" s="60">
        <v>4</v>
      </c>
      <c r="B10" s="677"/>
      <c r="C10" s="678"/>
      <c r="D10" s="678"/>
      <c r="E10" s="678"/>
      <c r="F10" s="678"/>
      <c r="G10" s="678"/>
      <c r="H10" s="678"/>
      <c r="I10" s="678"/>
      <c r="J10" s="678"/>
      <c r="K10" s="678"/>
      <c r="L10" s="678"/>
      <c r="M10" s="678"/>
      <c r="N10" s="678"/>
      <c r="O10" s="678"/>
      <c r="P10" s="679"/>
      <c r="Q10" s="680"/>
      <c r="R10" s="681"/>
      <c r="S10" s="681"/>
      <c r="T10" s="681"/>
      <c r="U10" s="681"/>
      <c r="V10" s="681"/>
      <c r="W10" s="681"/>
      <c r="X10" s="681"/>
      <c r="Y10" s="681"/>
      <c r="Z10" s="681"/>
      <c r="AA10" s="681"/>
      <c r="AB10" s="681"/>
      <c r="AC10" s="681"/>
      <c r="AD10" s="681"/>
      <c r="AE10" s="682"/>
      <c r="AF10" s="683"/>
      <c r="AG10" s="684"/>
      <c r="AH10" s="684"/>
      <c r="AI10" s="684"/>
      <c r="AJ10" s="685"/>
      <c r="AK10" s="686"/>
      <c r="AL10" s="681"/>
      <c r="AM10" s="681"/>
      <c r="AN10" s="681"/>
      <c r="AO10" s="681"/>
      <c r="AP10" s="681"/>
      <c r="AQ10" s="681"/>
      <c r="AR10" s="681"/>
      <c r="AS10" s="681"/>
      <c r="AT10" s="681"/>
      <c r="AU10" s="687"/>
      <c r="AV10" s="687"/>
      <c r="AW10" s="687"/>
      <c r="AX10" s="687"/>
      <c r="AY10" s="688"/>
      <c r="AZ10" s="64"/>
      <c r="BA10" s="64"/>
      <c r="BB10" s="64"/>
      <c r="BC10" s="64"/>
      <c r="BD10" s="64"/>
      <c r="BE10" s="82"/>
      <c r="BF10" s="82"/>
      <c r="BG10" s="82"/>
      <c r="BH10" s="82"/>
      <c r="BI10" s="82"/>
      <c r="BJ10" s="82"/>
      <c r="BK10" s="82"/>
      <c r="BL10" s="82"/>
      <c r="BM10" s="82"/>
      <c r="BN10" s="82"/>
      <c r="BO10" s="82"/>
      <c r="BP10" s="82"/>
      <c r="BQ10" s="60">
        <v>4</v>
      </c>
      <c r="BR10" s="88"/>
      <c r="BS10" s="677"/>
      <c r="BT10" s="678"/>
      <c r="BU10" s="678"/>
      <c r="BV10" s="678"/>
      <c r="BW10" s="678"/>
      <c r="BX10" s="678"/>
      <c r="BY10" s="678"/>
      <c r="BZ10" s="678"/>
      <c r="CA10" s="678"/>
      <c r="CB10" s="678"/>
      <c r="CC10" s="678"/>
      <c r="CD10" s="678"/>
      <c r="CE10" s="678"/>
      <c r="CF10" s="678"/>
      <c r="CG10" s="679"/>
      <c r="CH10" s="689"/>
      <c r="CI10" s="684"/>
      <c r="CJ10" s="684"/>
      <c r="CK10" s="684"/>
      <c r="CL10" s="690"/>
      <c r="CM10" s="689"/>
      <c r="CN10" s="684"/>
      <c r="CO10" s="684"/>
      <c r="CP10" s="684"/>
      <c r="CQ10" s="690"/>
      <c r="CR10" s="689"/>
      <c r="CS10" s="684"/>
      <c r="CT10" s="684"/>
      <c r="CU10" s="684"/>
      <c r="CV10" s="690"/>
      <c r="CW10" s="689"/>
      <c r="CX10" s="684"/>
      <c r="CY10" s="684"/>
      <c r="CZ10" s="684"/>
      <c r="DA10" s="690"/>
      <c r="DB10" s="689"/>
      <c r="DC10" s="684"/>
      <c r="DD10" s="684"/>
      <c r="DE10" s="684"/>
      <c r="DF10" s="690"/>
      <c r="DG10" s="689"/>
      <c r="DH10" s="684"/>
      <c r="DI10" s="684"/>
      <c r="DJ10" s="684"/>
      <c r="DK10" s="690"/>
      <c r="DL10" s="689"/>
      <c r="DM10" s="684"/>
      <c r="DN10" s="684"/>
      <c r="DO10" s="684"/>
      <c r="DP10" s="690"/>
      <c r="DQ10" s="689"/>
      <c r="DR10" s="684"/>
      <c r="DS10" s="684"/>
      <c r="DT10" s="684"/>
      <c r="DU10" s="690"/>
      <c r="DV10" s="677"/>
      <c r="DW10" s="678"/>
      <c r="DX10" s="678"/>
      <c r="DY10" s="678"/>
      <c r="DZ10" s="691"/>
      <c r="EA10" s="82"/>
    </row>
    <row r="11" spans="1:131" s="54" customFormat="1" ht="26.25" customHeight="1">
      <c r="A11" s="60">
        <v>5</v>
      </c>
      <c r="B11" s="677"/>
      <c r="C11" s="678"/>
      <c r="D11" s="678"/>
      <c r="E11" s="678"/>
      <c r="F11" s="678"/>
      <c r="G11" s="678"/>
      <c r="H11" s="678"/>
      <c r="I11" s="678"/>
      <c r="J11" s="678"/>
      <c r="K11" s="678"/>
      <c r="L11" s="678"/>
      <c r="M11" s="678"/>
      <c r="N11" s="678"/>
      <c r="O11" s="678"/>
      <c r="P11" s="679"/>
      <c r="Q11" s="680"/>
      <c r="R11" s="681"/>
      <c r="S11" s="681"/>
      <c r="T11" s="681"/>
      <c r="U11" s="681"/>
      <c r="V11" s="681"/>
      <c r="W11" s="681"/>
      <c r="X11" s="681"/>
      <c r="Y11" s="681"/>
      <c r="Z11" s="681"/>
      <c r="AA11" s="681"/>
      <c r="AB11" s="681"/>
      <c r="AC11" s="681"/>
      <c r="AD11" s="681"/>
      <c r="AE11" s="682"/>
      <c r="AF11" s="683"/>
      <c r="AG11" s="684"/>
      <c r="AH11" s="684"/>
      <c r="AI11" s="684"/>
      <c r="AJ11" s="685"/>
      <c r="AK11" s="686"/>
      <c r="AL11" s="681"/>
      <c r="AM11" s="681"/>
      <c r="AN11" s="681"/>
      <c r="AO11" s="681"/>
      <c r="AP11" s="681"/>
      <c r="AQ11" s="681"/>
      <c r="AR11" s="681"/>
      <c r="AS11" s="681"/>
      <c r="AT11" s="681"/>
      <c r="AU11" s="687"/>
      <c r="AV11" s="687"/>
      <c r="AW11" s="687"/>
      <c r="AX11" s="687"/>
      <c r="AY11" s="688"/>
      <c r="AZ11" s="64"/>
      <c r="BA11" s="64"/>
      <c r="BB11" s="64"/>
      <c r="BC11" s="64"/>
      <c r="BD11" s="64"/>
      <c r="BE11" s="82"/>
      <c r="BF11" s="82"/>
      <c r="BG11" s="82"/>
      <c r="BH11" s="82"/>
      <c r="BI11" s="82"/>
      <c r="BJ11" s="82"/>
      <c r="BK11" s="82"/>
      <c r="BL11" s="82"/>
      <c r="BM11" s="82"/>
      <c r="BN11" s="82"/>
      <c r="BO11" s="82"/>
      <c r="BP11" s="82"/>
      <c r="BQ11" s="60">
        <v>5</v>
      </c>
      <c r="BR11" s="88"/>
      <c r="BS11" s="677"/>
      <c r="BT11" s="678"/>
      <c r="BU11" s="678"/>
      <c r="BV11" s="678"/>
      <c r="BW11" s="678"/>
      <c r="BX11" s="678"/>
      <c r="BY11" s="678"/>
      <c r="BZ11" s="678"/>
      <c r="CA11" s="678"/>
      <c r="CB11" s="678"/>
      <c r="CC11" s="678"/>
      <c r="CD11" s="678"/>
      <c r="CE11" s="678"/>
      <c r="CF11" s="678"/>
      <c r="CG11" s="679"/>
      <c r="CH11" s="689"/>
      <c r="CI11" s="684"/>
      <c r="CJ11" s="684"/>
      <c r="CK11" s="684"/>
      <c r="CL11" s="690"/>
      <c r="CM11" s="689"/>
      <c r="CN11" s="684"/>
      <c r="CO11" s="684"/>
      <c r="CP11" s="684"/>
      <c r="CQ11" s="690"/>
      <c r="CR11" s="689"/>
      <c r="CS11" s="684"/>
      <c r="CT11" s="684"/>
      <c r="CU11" s="684"/>
      <c r="CV11" s="690"/>
      <c r="CW11" s="689"/>
      <c r="CX11" s="684"/>
      <c r="CY11" s="684"/>
      <c r="CZ11" s="684"/>
      <c r="DA11" s="690"/>
      <c r="DB11" s="689"/>
      <c r="DC11" s="684"/>
      <c r="DD11" s="684"/>
      <c r="DE11" s="684"/>
      <c r="DF11" s="690"/>
      <c r="DG11" s="689"/>
      <c r="DH11" s="684"/>
      <c r="DI11" s="684"/>
      <c r="DJ11" s="684"/>
      <c r="DK11" s="690"/>
      <c r="DL11" s="689"/>
      <c r="DM11" s="684"/>
      <c r="DN11" s="684"/>
      <c r="DO11" s="684"/>
      <c r="DP11" s="690"/>
      <c r="DQ11" s="689"/>
      <c r="DR11" s="684"/>
      <c r="DS11" s="684"/>
      <c r="DT11" s="684"/>
      <c r="DU11" s="690"/>
      <c r="DV11" s="677"/>
      <c r="DW11" s="678"/>
      <c r="DX11" s="678"/>
      <c r="DY11" s="678"/>
      <c r="DZ11" s="691"/>
      <c r="EA11" s="82"/>
    </row>
    <row r="12" spans="1:131" s="54" customFormat="1" ht="26.25" customHeight="1">
      <c r="A12" s="60">
        <v>6</v>
      </c>
      <c r="B12" s="677"/>
      <c r="C12" s="678"/>
      <c r="D12" s="678"/>
      <c r="E12" s="678"/>
      <c r="F12" s="678"/>
      <c r="G12" s="678"/>
      <c r="H12" s="678"/>
      <c r="I12" s="678"/>
      <c r="J12" s="678"/>
      <c r="K12" s="678"/>
      <c r="L12" s="678"/>
      <c r="M12" s="678"/>
      <c r="N12" s="678"/>
      <c r="O12" s="678"/>
      <c r="P12" s="679"/>
      <c r="Q12" s="680"/>
      <c r="R12" s="681"/>
      <c r="S12" s="681"/>
      <c r="T12" s="681"/>
      <c r="U12" s="681"/>
      <c r="V12" s="681"/>
      <c r="W12" s="681"/>
      <c r="X12" s="681"/>
      <c r="Y12" s="681"/>
      <c r="Z12" s="681"/>
      <c r="AA12" s="681"/>
      <c r="AB12" s="681"/>
      <c r="AC12" s="681"/>
      <c r="AD12" s="681"/>
      <c r="AE12" s="682"/>
      <c r="AF12" s="683"/>
      <c r="AG12" s="684"/>
      <c r="AH12" s="684"/>
      <c r="AI12" s="684"/>
      <c r="AJ12" s="685"/>
      <c r="AK12" s="686"/>
      <c r="AL12" s="681"/>
      <c r="AM12" s="681"/>
      <c r="AN12" s="681"/>
      <c r="AO12" s="681"/>
      <c r="AP12" s="681"/>
      <c r="AQ12" s="681"/>
      <c r="AR12" s="681"/>
      <c r="AS12" s="681"/>
      <c r="AT12" s="681"/>
      <c r="AU12" s="687"/>
      <c r="AV12" s="687"/>
      <c r="AW12" s="687"/>
      <c r="AX12" s="687"/>
      <c r="AY12" s="688"/>
      <c r="AZ12" s="64"/>
      <c r="BA12" s="64"/>
      <c r="BB12" s="64"/>
      <c r="BC12" s="64"/>
      <c r="BD12" s="64"/>
      <c r="BE12" s="82"/>
      <c r="BF12" s="82"/>
      <c r="BG12" s="82"/>
      <c r="BH12" s="82"/>
      <c r="BI12" s="82"/>
      <c r="BJ12" s="82"/>
      <c r="BK12" s="82"/>
      <c r="BL12" s="82"/>
      <c r="BM12" s="82"/>
      <c r="BN12" s="82"/>
      <c r="BO12" s="82"/>
      <c r="BP12" s="82"/>
      <c r="BQ12" s="60">
        <v>6</v>
      </c>
      <c r="BR12" s="88"/>
      <c r="BS12" s="677"/>
      <c r="BT12" s="678"/>
      <c r="BU12" s="678"/>
      <c r="BV12" s="678"/>
      <c r="BW12" s="678"/>
      <c r="BX12" s="678"/>
      <c r="BY12" s="678"/>
      <c r="BZ12" s="678"/>
      <c r="CA12" s="678"/>
      <c r="CB12" s="678"/>
      <c r="CC12" s="678"/>
      <c r="CD12" s="678"/>
      <c r="CE12" s="678"/>
      <c r="CF12" s="678"/>
      <c r="CG12" s="679"/>
      <c r="CH12" s="689"/>
      <c r="CI12" s="684"/>
      <c r="CJ12" s="684"/>
      <c r="CK12" s="684"/>
      <c r="CL12" s="690"/>
      <c r="CM12" s="689"/>
      <c r="CN12" s="684"/>
      <c r="CO12" s="684"/>
      <c r="CP12" s="684"/>
      <c r="CQ12" s="690"/>
      <c r="CR12" s="689"/>
      <c r="CS12" s="684"/>
      <c r="CT12" s="684"/>
      <c r="CU12" s="684"/>
      <c r="CV12" s="690"/>
      <c r="CW12" s="689"/>
      <c r="CX12" s="684"/>
      <c r="CY12" s="684"/>
      <c r="CZ12" s="684"/>
      <c r="DA12" s="690"/>
      <c r="DB12" s="689"/>
      <c r="DC12" s="684"/>
      <c r="DD12" s="684"/>
      <c r="DE12" s="684"/>
      <c r="DF12" s="690"/>
      <c r="DG12" s="689"/>
      <c r="DH12" s="684"/>
      <c r="DI12" s="684"/>
      <c r="DJ12" s="684"/>
      <c r="DK12" s="690"/>
      <c r="DL12" s="689"/>
      <c r="DM12" s="684"/>
      <c r="DN12" s="684"/>
      <c r="DO12" s="684"/>
      <c r="DP12" s="690"/>
      <c r="DQ12" s="689"/>
      <c r="DR12" s="684"/>
      <c r="DS12" s="684"/>
      <c r="DT12" s="684"/>
      <c r="DU12" s="690"/>
      <c r="DV12" s="677"/>
      <c r="DW12" s="678"/>
      <c r="DX12" s="678"/>
      <c r="DY12" s="678"/>
      <c r="DZ12" s="691"/>
      <c r="EA12" s="82"/>
    </row>
    <row r="13" spans="1:131" s="54" customFormat="1" ht="26.25" customHeight="1">
      <c r="A13" s="60">
        <v>7</v>
      </c>
      <c r="B13" s="677"/>
      <c r="C13" s="678"/>
      <c r="D13" s="678"/>
      <c r="E13" s="678"/>
      <c r="F13" s="678"/>
      <c r="G13" s="678"/>
      <c r="H13" s="678"/>
      <c r="I13" s="678"/>
      <c r="J13" s="678"/>
      <c r="K13" s="678"/>
      <c r="L13" s="678"/>
      <c r="M13" s="678"/>
      <c r="N13" s="678"/>
      <c r="O13" s="678"/>
      <c r="P13" s="679"/>
      <c r="Q13" s="680"/>
      <c r="R13" s="681"/>
      <c r="S13" s="681"/>
      <c r="T13" s="681"/>
      <c r="U13" s="681"/>
      <c r="V13" s="681"/>
      <c r="W13" s="681"/>
      <c r="X13" s="681"/>
      <c r="Y13" s="681"/>
      <c r="Z13" s="681"/>
      <c r="AA13" s="681"/>
      <c r="AB13" s="681"/>
      <c r="AC13" s="681"/>
      <c r="AD13" s="681"/>
      <c r="AE13" s="682"/>
      <c r="AF13" s="683"/>
      <c r="AG13" s="684"/>
      <c r="AH13" s="684"/>
      <c r="AI13" s="684"/>
      <c r="AJ13" s="685"/>
      <c r="AK13" s="686"/>
      <c r="AL13" s="681"/>
      <c r="AM13" s="681"/>
      <c r="AN13" s="681"/>
      <c r="AO13" s="681"/>
      <c r="AP13" s="681"/>
      <c r="AQ13" s="681"/>
      <c r="AR13" s="681"/>
      <c r="AS13" s="681"/>
      <c r="AT13" s="681"/>
      <c r="AU13" s="687"/>
      <c r="AV13" s="687"/>
      <c r="AW13" s="687"/>
      <c r="AX13" s="687"/>
      <c r="AY13" s="688"/>
      <c r="AZ13" s="64"/>
      <c r="BA13" s="64"/>
      <c r="BB13" s="64"/>
      <c r="BC13" s="64"/>
      <c r="BD13" s="64"/>
      <c r="BE13" s="82"/>
      <c r="BF13" s="82"/>
      <c r="BG13" s="82"/>
      <c r="BH13" s="82"/>
      <c r="BI13" s="82"/>
      <c r="BJ13" s="82"/>
      <c r="BK13" s="82"/>
      <c r="BL13" s="82"/>
      <c r="BM13" s="82"/>
      <c r="BN13" s="82"/>
      <c r="BO13" s="82"/>
      <c r="BP13" s="82"/>
      <c r="BQ13" s="60">
        <v>7</v>
      </c>
      <c r="BR13" s="88"/>
      <c r="BS13" s="677"/>
      <c r="BT13" s="678"/>
      <c r="BU13" s="678"/>
      <c r="BV13" s="678"/>
      <c r="BW13" s="678"/>
      <c r="BX13" s="678"/>
      <c r="BY13" s="678"/>
      <c r="BZ13" s="678"/>
      <c r="CA13" s="678"/>
      <c r="CB13" s="678"/>
      <c r="CC13" s="678"/>
      <c r="CD13" s="678"/>
      <c r="CE13" s="678"/>
      <c r="CF13" s="678"/>
      <c r="CG13" s="679"/>
      <c r="CH13" s="689"/>
      <c r="CI13" s="684"/>
      <c r="CJ13" s="684"/>
      <c r="CK13" s="684"/>
      <c r="CL13" s="690"/>
      <c r="CM13" s="689"/>
      <c r="CN13" s="684"/>
      <c r="CO13" s="684"/>
      <c r="CP13" s="684"/>
      <c r="CQ13" s="690"/>
      <c r="CR13" s="689"/>
      <c r="CS13" s="684"/>
      <c r="CT13" s="684"/>
      <c r="CU13" s="684"/>
      <c r="CV13" s="690"/>
      <c r="CW13" s="689"/>
      <c r="CX13" s="684"/>
      <c r="CY13" s="684"/>
      <c r="CZ13" s="684"/>
      <c r="DA13" s="690"/>
      <c r="DB13" s="689"/>
      <c r="DC13" s="684"/>
      <c r="DD13" s="684"/>
      <c r="DE13" s="684"/>
      <c r="DF13" s="690"/>
      <c r="DG13" s="689"/>
      <c r="DH13" s="684"/>
      <c r="DI13" s="684"/>
      <c r="DJ13" s="684"/>
      <c r="DK13" s="690"/>
      <c r="DL13" s="689"/>
      <c r="DM13" s="684"/>
      <c r="DN13" s="684"/>
      <c r="DO13" s="684"/>
      <c r="DP13" s="690"/>
      <c r="DQ13" s="689"/>
      <c r="DR13" s="684"/>
      <c r="DS13" s="684"/>
      <c r="DT13" s="684"/>
      <c r="DU13" s="690"/>
      <c r="DV13" s="677"/>
      <c r="DW13" s="678"/>
      <c r="DX13" s="678"/>
      <c r="DY13" s="678"/>
      <c r="DZ13" s="691"/>
      <c r="EA13" s="82"/>
    </row>
    <row r="14" spans="1:131" s="54" customFormat="1" ht="26.25" customHeight="1">
      <c r="A14" s="60">
        <v>8</v>
      </c>
      <c r="B14" s="677"/>
      <c r="C14" s="678"/>
      <c r="D14" s="678"/>
      <c r="E14" s="678"/>
      <c r="F14" s="678"/>
      <c r="G14" s="678"/>
      <c r="H14" s="678"/>
      <c r="I14" s="678"/>
      <c r="J14" s="678"/>
      <c r="K14" s="678"/>
      <c r="L14" s="678"/>
      <c r="M14" s="678"/>
      <c r="N14" s="678"/>
      <c r="O14" s="678"/>
      <c r="P14" s="679"/>
      <c r="Q14" s="680"/>
      <c r="R14" s="681"/>
      <c r="S14" s="681"/>
      <c r="T14" s="681"/>
      <c r="U14" s="681"/>
      <c r="V14" s="681"/>
      <c r="W14" s="681"/>
      <c r="X14" s="681"/>
      <c r="Y14" s="681"/>
      <c r="Z14" s="681"/>
      <c r="AA14" s="681"/>
      <c r="AB14" s="681"/>
      <c r="AC14" s="681"/>
      <c r="AD14" s="681"/>
      <c r="AE14" s="682"/>
      <c r="AF14" s="683"/>
      <c r="AG14" s="684"/>
      <c r="AH14" s="684"/>
      <c r="AI14" s="684"/>
      <c r="AJ14" s="685"/>
      <c r="AK14" s="686"/>
      <c r="AL14" s="681"/>
      <c r="AM14" s="681"/>
      <c r="AN14" s="681"/>
      <c r="AO14" s="681"/>
      <c r="AP14" s="681"/>
      <c r="AQ14" s="681"/>
      <c r="AR14" s="681"/>
      <c r="AS14" s="681"/>
      <c r="AT14" s="681"/>
      <c r="AU14" s="687"/>
      <c r="AV14" s="687"/>
      <c r="AW14" s="687"/>
      <c r="AX14" s="687"/>
      <c r="AY14" s="688"/>
      <c r="AZ14" s="64"/>
      <c r="BA14" s="64"/>
      <c r="BB14" s="64"/>
      <c r="BC14" s="64"/>
      <c r="BD14" s="64"/>
      <c r="BE14" s="82"/>
      <c r="BF14" s="82"/>
      <c r="BG14" s="82"/>
      <c r="BH14" s="82"/>
      <c r="BI14" s="82"/>
      <c r="BJ14" s="82"/>
      <c r="BK14" s="82"/>
      <c r="BL14" s="82"/>
      <c r="BM14" s="82"/>
      <c r="BN14" s="82"/>
      <c r="BO14" s="82"/>
      <c r="BP14" s="82"/>
      <c r="BQ14" s="60">
        <v>8</v>
      </c>
      <c r="BR14" s="88"/>
      <c r="BS14" s="677"/>
      <c r="BT14" s="678"/>
      <c r="BU14" s="678"/>
      <c r="BV14" s="678"/>
      <c r="BW14" s="678"/>
      <c r="BX14" s="678"/>
      <c r="BY14" s="678"/>
      <c r="BZ14" s="678"/>
      <c r="CA14" s="678"/>
      <c r="CB14" s="678"/>
      <c r="CC14" s="678"/>
      <c r="CD14" s="678"/>
      <c r="CE14" s="678"/>
      <c r="CF14" s="678"/>
      <c r="CG14" s="679"/>
      <c r="CH14" s="689"/>
      <c r="CI14" s="684"/>
      <c r="CJ14" s="684"/>
      <c r="CK14" s="684"/>
      <c r="CL14" s="690"/>
      <c r="CM14" s="689"/>
      <c r="CN14" s="684"/>
      <c r="CO14" s="684"/>
      <c r="CP14" s="684"/>
      <c r="CQ14" s="690"/>
      <c r="CR14" s="689"/>
      <c r="CS14" s="684"/>
      <c r="CT14" s="684"/>
      <c r="CU14" s="684"/>
      <c r="CV14" s="690"/>
      <c r="CW14" s="689"/>
      <c r="CX14" s="684"/>
      <c r="CY14" s="684"/>
      <c r="CZ14" s="684"/>
      <c r="DA14" s="690"/>
      <c r="DB14" s="689"/>
      <c r="DC14" s="684"/>
      <c r="DD14" s="684"/>
      <c r="DE14" s="684"/>
      <c r="DF14" s="690"/>
      <c r="DG14" s="689"/>
      <c r="DH14" s="684"/>
      <c r="DI14" s="684"/>
      <c r="DJ14" s="684"/>
      <c r="DK14" s="690"/>
      <c r="DL14" s="689"/>
      <c r="DM14" s="684"/>
      <c r="DN14" s="684"/>
      <c r="DO14" s="684"/>
      <c r="DP14" s="690"/>
      <c r="DQ14" s="689"/>
      <c r="DR14" s="684"/>
      <c r="DS14" s="684"/>
      <c r="DT14" s="684"/>
      <c r="DU14" s="690"/>
      <c r="DV14" s="677"/>
      <c r="DW14" s="678"/>
      <c r="DX14" s="678"/>
      <c r="DY14" s="678"/>
      <c r="DZ14" s="691"/>
      <c r="EA14" s="82"/>
    </row>
    <row r="15" spans="1:131" s="54" customFormat="1" ht="26.25" customHeight="1">
      <c r="A15" s="60">
        <v>9</v>
      </c>
      <c r="B15" s="677"/>
      <c r="C15" s="678"/>
      <c r="D15" s="678"/>
      <c r="E15" s="678"/>
      <c r="F15" s="678"/>
      <c r="G15" s="678"/>
      <c r="H15" s="678"/>
      <c r="I15" s="678"/>
      <c r="J15" s="678"/>
      <c r="K15" s="678"/>
      <c r="L15" s="678"/>
      <c r="M15" s="678"/>
      <c r="N15" s="678"/>
      <c r="O15" s="678"/>
      <c r="P15" s="679"/>
      <c r="Q15" s="680"/>
      <c r="R15" s="681"/>
      <c r="S15" s="681"/>
      <c r="T15" s="681"/>
      <c r="U15" s="681"/>
      <c r="V15" s="681"/>
      <c r="W15" s="681"/>
      <c r="X15" s="681"/>
      <c r="Y15" s="681"/>
      <c r="Z15" s="681"/>
      <c r="AA15" s="681"/>
      <c r="AB15" s="681"/>
      <c r="AC15" s="681"/>
      <c r="AD15" s="681"/>
      <c r="AE15" s="682"/>
      <c r="AF15" s="683"/>
      <c r="AG15" s="684"/>
      <c r="AH15" s="684"/>
      <c r="AI15" s="684"/>
      <c r="AJ15" s="685"/>
      <c r="AK15" s="686"/>
      <c r="AL15" s="681"/>
      <c r="AM15" s="681"/>
      <c r="AN15" s="681"/>
      <c r="AO15" s="681"/>
      <c r="AP15" s="681"/>
      <c r="AQ15" s="681"/>
      <c r="AR15" s="681"/>
      <c r="AS15" s="681"/>
      <c r="AT15" s="681"/>
      <c r="AU15" s="687"/>
      <c r="AV15" s="687"/>
      <c r="AW15" s="687"/>
      <c r="AX15" s="687"/>
      <c r="AY15" s="688"/>
      <c r="AZ15" s="64"/>
      <c r="BA15" s="64"/>
      <c r="BB15" s="64"/>
      <c r="BC15" s="64"/>
      <c r="BD15" s="64"/>
      <c r="BE15" s="82"/>
      <c r="BF15" s="82"/>
      <c r="BG15" s="82"/>
      <c r="BH15" s="82"/>
      <c r="BI15" s="82"/>
      <c r="BJ15" s="82"/>
      <c r="BK15" s="82"/>
      <c r="BL15" s="82"/>
      <c r="BM15" s="82"/>
      <c r="BN15" s="82"/>
      <c r="BO15" s="82"/>
      <c r="BP15" s="82"/>
      <c r="BQ15" s="60">
        <v>9</v>
      </c>
      <c r="BR15" s="88"/>
      <c r="BS15" s="677"/>
      <c r="BT15" s="678"/>
      <c r="BU15" s="678"/>
      <c r="BV15" s="678"/>
      <c r="BW15" s="678"/>
      <c r="BX15" s="678"/>
      <c r="BY15" s="678"/>
      <c r="BZ15" s="678"/>
      <c r="CA15" s="678"/>
      <c r="CB15" s="678"/>
      <c r="CC15" s="678"/>
      <c r="CD15" s="678"/>
      <c r="CE15" s="678"/>
      <c r="CF15" s="678"/>
      <c r="CG15" s="679"/>
      <c r="CH15" s="689"/>
      <c r="CI15" s="684"/>
      <c r="CJ15" s="684"/>
      <c r="CK15" s="684"/>
      <c r="CL15" s="690"/>
      <c r="CM15" s="689"/>
      <c r="CN15" s="684"/>
      <c r="CO15" s="684"/>
      <c r="CP15" s="684"/>
      <c r="CQ15" s="690"/>
      <c r="CR15" s="689"/>
      <c r="CS15" s="684"/>
      <c r="CT15" s="684"/>
      <c r="CU15" s="684"/>
      <c r="CV15" s="690"/>
      <c r="CW15" s="689"/>
      <c r="CX15" s="684"/>
      <c r="CY15" s="684"/>
      <c r="CZ15" s="684"/>
      <c r="DA15" s="690"/>
      <c r="DB15" s="689"/>
      <c r="DC15" s="684"/>
      <c r="DD15" s="684"/>
      <c r="DE15" s="684"/>
      <c r="DF15" s="690"/>
      <c r="DG15" s="689"/>
      <c r="DH15" s="684"/>
      <c r="DI15" s="684"/>
      <c r="DJ15" s="684"/>
      <c r="DK15" s="690"/>
      <c r="DL15" s="689"/>
      <c r="DM15" s="684"/>
      <c r="DN15" s="684"/>
      <c r="DO15" s="684"/>
      <c r="DP15" s="690"/>
      <c r="DQ15" s="689"/>
      <c r="DR15" s="684"/>
      <c r="DS15" s="684"/>
      <c r="DT15" s="684"/>
      <c r="DU15" s="690"/>
      <c r="DV15" s="677"/>
      <c r="DW15" s="678"/>
      <c r="DX15" s="678"/>
      <c r="DY15" s="678"/>
      <c r="DZ15" s="691"/>
      <c r="EA15" s="82"/>
    </row>
    <row r="16" spans="1:131" s="54" customFormat="1" ht="26.25" customHeight="1">
      <c r="A16" s="60">
        <v>10</v>
      </c>
      <c r="B16" s="677"/>
      <c r="C16" s="678"/>
      <c r="D16" s="678"/>
      <c r="E16" s="678"/>
      <c r="F16" s="678"/>
      <c r="G16" s="678"/>
      <c r="H16" s="678"/>
      <c r="I16" s="678"/>
      <c r="J16" s="678"/>
      <c r="K16" s="678"/>
      <c r="L16" s="678"/>
      <c r="M16" s="678"/>
      <c r="N16" s="678"/>
      <c r="O16" s="678"/>
      <c r="P16" s="679"/>
      <c r="Q16" s="680"/>
      <c r="R16" s="681"/>
      <c r="S16" s="681"/>
      <c r="T16" s="681"/>
      <c r="U16" s="681"/>
      <c r="V16" s="681"/>
      <c r="W16" s="681"/>
      <c r="X16" s="681"/>
      <c r="Y16" s="681"/>
      <c r="Z16" s="681"/>
      <c r="AA16" s="681"/>
      <c r="AB16" s="681"/>
      <c r="AC16" s="681"/>
      <c r="AD16" s="681"/>
      <c r="AE16" s="682"/>
      <c r="AF16" s="683"/>
      <c r="AG16" s="684"/>
      <c r="AH16" s="684"/>
      <c r="AI16" s="684"/>
      <c r="AJ16" s="685"/>
      <c r="AK16" s="686"/>
      <c r="AL16" s="681"/>
      <c r="AM16" s="681"/>
      <c r="AN16" s="681"/>
      <c r="AO16" s="681"/>
      <c r="AP16" s="681"/>
      <c r="AQ16" s="681"/>
      <c r="AR16" s="681"/>
      <c r="AS16" s="681"/>
      <c r="AT16" s="681"/>
      <c r="AU16" s="687"/>
      <c r="AV16" s="687"/>
      <c r="AW16" s="687"/>
      <c r="AX16" s="687"/>
      <c r="AY16" s="688"/>
      <c r="AZ16" s="64"/>
      <c r="BA16" s="64"/>
      <c r="BB16" s="64"/>
      <c r="BC16" s="64"/>
      <c r="BD16" s="64"/>
      <c r="BE16" s="82"/>
      <c r="BF16" s="82"/>
      <c r="BG16" s="82"/>
      <c r="BH16" s="82"/>
      <c r="BI16" s="82"/>
      <c r="BJ16" s="82"/>
      <c r="BK16" s="82"/>
      <c r="BL16" s="82"/>
      <c r="BM16" s="82"/>
      <c r="BN16" s="82"/>
      <c r="BO16" s="82"/>
      <c r="BP16" s="82"/>
      <c r="BQ16" s="60">
        <v>10</v>
      </c>
      <c r="BR16" s="88"/>
      <c r="BS16" s="677"/>
      <c r="BT16" s="678"/>
      <c r="BU16" s="678"/>
      <c r="BV16" s="678"/>
      <c r="BW16" s="678"/>
      <c r="BX16" s="678"/>
      <c r="BY16" s="678"/>
      <c r="BZ16" s="678"/>
      <c r="CA16" s="678"/>
      <c r="CB16" s="678"/>
      <c r="CC16" s="678"/>
      <c r="CD16" s="678"/>
      <c r="CE16" s="678"/>
      <c r="CF16" s="678"/>
      <c r="CG16" s="679"/>
      <c r="CH16" s="689"/>
      <c r="CI16" s="684"/>
      <c r="CJ16" s="684"/>
      <c r="CK16" s="684"/>
      <c r="CL16" s="690"/>
      <c r="CM16" s="689"/>
      <c r="CN16" s="684"/>
      <c r="CO16" s="684"/>
      <c r="CP16" s="684"/>
      <c r="CQ16" s="690"/>
      <c r="CR16" s="689"/>
      <c r="CS16" s="684"/>
      <c r="CT16" s="684"/>
      <c r="CU16" s="684"/>
      <c r="CV16" s="690"/>
      <c r="CW16" s="689"/>
      <c r="CX16" s="684"/>
      <c r="CY16" s="684"/>
      <c r="CZ16" s="684"/>
      <c r="DA16" s="690"/>
      <c r="DB16" s="689"/>
      <c r="DC16" s="684"/>
      <c r="DD16" s="684"/>
      <c r="DE16" s="684"/>
      <c r="DF16" s="690"/>
      <c r="DG16" s="689"/>
      <c r="DH16" s="684"/>
      <c r="DI16" s="684"/>
      <c r="DJ16" s="684"/>
      <c r="DK16" s="690"/>
      <c r="DL16" s="689"/>
      <c r="DM16" s="684"/>
      <c r="DN16" s="684"/>
      <c r="DO16" s="684"/>
      <c r="DP16" s="690"/>
      <c r="DQ16" s="689"/>
      <c r="DR16" s="684"/>
      <c r="DS16" s="684"/>
      <c r="DT16" s="684"/>
      <c r="DU16" s="690"/>
      <c r="DV16" s="677"/>
      <c r="DW16" s="678"/>
      <c r="DX16" s="678"/>
      <c r="DY16" s="678"/>
      <c r="DZ16" s="691"/>
      <c r="EA16" s="82"/>
    </row>
    <row r="17" spans="1:131" s="54" customFormat="1" ht="26.25" customHeight="1">
      <c r="A17" s="60">
        <v>11</v>
      </c>
      <c r="B17" s="677"/>
      <c r="C17" s="678"/>
      <c r="D17" s="678"/>
      <c r="E17" s="678"/>
      <c r="F17" s="678"/>
      <c r="G17" s="678"/>
      <c r="H17" s="678"/>
      <c r="I17" s="678"/>
      <c r="J17" s="678"/>
      <c r="K17" s="678"/>
      <c r="L17" s="678"/>
      <c r="M17" s="678"/>
      <c r="N17" s="678"/>
      <c r="O17" s="678"/>
      <c r="P17" s="679"/>
      <c r="Q17" s="680"/>
      <c r="R17" s="681"/>
      <c r="S17" s="681"/>
      <c r="T17" s="681"/>
      <c r="U17" s="681"/>
      <c r="V17" s="681"/>
      <c r="W17" s="681"/>
      <c r="X17" s="681"/>
      <c r="Y17" s="681"/>
      <c r="Z17" s="681"/>
      <c r="AA17" s="681"/>
      <c r="AB17" s="681"/>
      <c r="AC17" s="681"/>
      <c r="AD17" s="681"/>
      <c r="AE17" s="682"/>
      <c r="AF17" s="683"/>
      <c r="AG17" s="684"/>
      <c r="AH17" s="684"/>
      <c r="AI17" s="684"/>
      <c r="AJ17" s="685"/>
      <c r="AK17" s="686"/>
      <c r="AL17" s="681"/>
      <c r="AM17" s="681"/>
      <c r="AN17" s="681"/>
      <c r="AO17" s="681"/>
      <c r="AP17" s="681"/>
      <c r="AQ17" s="681"/>
      <c r="AR17" s="681"/>
      <c r="AS17" s="681"/>
      <c r="AT17" s="681"/>
      <c r="AU17" s="687"/>
      <c r="AV17" s="687"/>
      <c r="AW17" s="687"/>
      <c r="AX17" s="687"/>
      <c r="AY17" s="688"/>
      <c r="AZ17" s="64"/>
      <c r="BA17" s="64"/>
      <c r="BB17" s="64"/>
      <c r="BC17" s="64"/>
      <c r="BD17" s="64"/>
      <c r="BE17" s="82"/>
      <c r="BF17" s="82"/>
      <c r="BG17" s="82"/>
      <c r="BH17" s="82"/>
      <c r="BI17" s="82"/>
      <c r="BJ17" s="82"/>
      <c r="BK17" s="82"/>
      <c r="BL17" s="82"/>
      <c r="BM17" s="82"/>
      <c r="BN17" s="82"/>
      <c r="BO17" s="82"/>
      <c r="BP17" s="82"/>
      <c r="BQ17" s="60">
        <v>11</v>
      </c>
      <c r="BR17" s="88"/>
      <c r="BS17" s="677"/>
      <c r="BT17" s="678"/>
      <c r="BU17" s="678"/>
      <c r="BV17" s="678"/>
      <c r="BW17" s="678"/>
      <c r="BX17" s="678"/>
      <c r="BY17" s="678"/>
      <c r="BZ17" s="678"/>
      <c r="CA17" s="678"/>
      <c r="CB17" s="678"/>
      <c r="CC17" s="678"/>
      <c r="CD17" s="678"/>
      <c r="CE17" s="678"/>
      <c r="CF17" s="678"/>
      <c r="CG17" s="679"/>
      <c r="CH17" s="689"/>
      <c r="CI17" s="684"/>
      <c r="CJ17" s="684"/>
      <c r="CK17" s="684"/>
      <c r="CL17" s="690"/>
      <c r="CM17" s="689"/>
      <c r="CN17" s="684"/>
      <c r="CO17" s="684"/>
      <c r="CP17" s="684"/>
      <c r="CQ17" s="690"/>
      <c r="CR17" s="689"/>
      <c r="CS17" s="684"/>
      <c r="CT17" s="684"/>
      <c r="CU17" s="684"/>
      <c r="CV17" s="690"/>
      <c r="CW17" s="689"/>
      <c r="CX17" s="684"/>
      <c r="CY17" s="684"/>
      <c r="CZ17" s="684"/>
      <c r="DA17" s="690"/>
      <c r="DB17" s="689"/>
      <c r="DC17" s="684"/>
      <c r="DD17" s="684"/>
      <c r="DE17" s="684"/>
      <c r="DF17" s="690"/>
      <c r="DG17" s="689"/>
      <c r="DH17" s="684"/>
      <c r="DI17" s="684"/>
      <c r="DJ17" s="684"/>
      <c r="DK17" s="690"/>
      <c r="DL17" s="689"/>
      <c r="DM17" s="684"/>
      <c r="DN17" s="684"/>
      <c r="DO17" s="684"/>
      <c r="DP17" s="690"/>
      <c r="DQ17" s="689"/>
      <c r="DR17" s="684"/>
      <c r="DS17" s="684"/>
      <c r="DT17" s="684"/>
      <c r="DU17" s="690"/>
      <c r="DV17" s="677"/>
      <c r="DW17" s="678"/>
      <c r="DX17" s="678"/>
      <c r="DY17" s="678"/>
      <c r="DZ17" s="691"/>
      <c r="EA17" s="82"/>
    </row>
    <row r="18" spans="1:131" s="54" customFormat="1" ht="26.25" customHeight="1">
      <c r="A18" s="60">
        <v>12</v>
      </c>
      <c r="B18" s="677"/>
      <c r="C18" s="678"/>
      <c r="D18" s="678"/>
      <c r="E18" s="678"/>
      <c r="F18" s="678"/>
      <c r="G18" s="678"/>
      <c r="H18" s="678"/>
      <c r="I18" s="678"/>
      <c r="J18" s="678"/>
      <c r="K18" s="678"/>
      <c r="L18" s="678"/>
      <c r="M18" s="678"/>
      <c r="N18" s="678"/>
      <c r="O18" s="678"/>
      <c r="P18" s="679"/>
      <c r="Q18" s="680"/>
      <c r="R18" s="681"/>
      <c r="S18" s="681"/>
      <c r="T18" s="681"/>
      <c r="U18" s="681"/>
      <c r="V18" s="681"/>
      <c r="W18" s="681"/>
      <c r="X18" s="681"/>
      <c r="Y18" s="681"/>
      <c r="Z18" s="681"/>
      <c r="AA18" s="681"/>
      <c r="AB18" s="681"/>
      <c r="AC18" s="681"/>
      <c r="AD18" s="681"/>
      <c r="AE18" s="682"/>
      <c r="AF18" s="683"/>
      <c r="AG18" s="684"/>
      <c r="AH18" s="684"/>
      <c r="AI18" s="684"/>
      <c r="AJ18" s="685"/>
      <c r="AK18" s="686"/>
      <c r="AL18" s="681"/>
      <c r="AM18" s="681"/>
      <c r="AN18" s="681"/>
      <c r="AO18" s="681"/>
      <c r="AP18" s="681"/>
      <c r="AQ18" s="681"/>
      <c r="AR18" s="681"/>
      <c r="AS18" s="681"/>
      <c r="AT18" s="681"/>
      <c r="AU18" s="687"/>
      <c r="AV18" s="687"/>
      <c r="AW18" s="687"/>
      <c r="AX18" s="687"/>
      <c r="AY18" s="688"/>
      <c r="AZ18" s="64"/>
      <c r="BA18" s="64"/>
      <c r="BB18" s="64"/>
      <c r="BC18" s="64"/>
      <c r="BD18" s="64"/>
      <c r="BE18" s="82"/>
      <c r="BF18" s="82"/>
      <c r="BG18" s="82"/>
      <c r="BH18" s="82"/>
      <c r="BI18" s="82"/>
      <c r="BJ18" s="82"/>
      <c r="BK18" s="82"/>
      <c r="BL18" s="82"/>
      <c r="BM18" s="82"/>
      <c r="BN18" s="82"/>
      <c r="BO18" s="82"/>
      <c r="BP18" s="82"/>
      <c r="BQ18" s="60">
        <v>12</v>
      </c>
      <c r="BR18" s="88"/>
      <c r="BS18" s="677"/>
      <c r="BT18" s="678"/>
      <c r="BU18" s="678"/>
      <c r="BV18" s="678"/>
      <c r="BW18" s="678"/>
      <c r="BX18" s="678"/>
      <c r="BY18" s="678"/>
      <c r="BZ18" s="678"/>
      <c r="CA18" s="678"/>
      <c r="CB18" s="678"/>
      <c r="CC18" s="678"/>
      <c r="CD18" s="678"/>
      <c r="CE18" s="678"/>
      <c r="CF18" s="678"/>
      <c r="CG18" s="679"/>
      <c r="CH18" s="689"/>
      <c r="CI18" s="684"/>
      <c r="CJ18" s="684"/>
      <c r="CK18" s="684"/>
      <c r="CL18" s="690"/>
      <c r="CM18" s="689"/>
      <c r="CN18" s="684"/>
      <c r="CO18" s="684"/>
      <c r="CP18" s="684"/>
      <c r="CQ18" s="690"/>
      <c r="CR18" s="689"/>
      <c r="CS18" s="684"/>
      <c r="CT18" s="684"/>
      <c r="CU18" s="684"/>
      <c r="CV18" s="690"/>
      <c r="CW18" s="689"/>
      <c r="CX18" s="684"/>
      <c r="CY18" s="684"/>
      <c r="CZ18" s="684"/>
      <c r="DA18" s="690"/>
      <c r="DB18" s="689"/>
      <c r="DC18" s="684"/>
      <c r="DD18" s="684"/>
      <c r="DE18" s="684"/>
      <c r="DF18" s="690"/>
      <c r="DG18" s="689"/>
      <c r="DH18" s="684"/>
      <c r="DI18" s="684"/>
      <c r="DJ18" s="684"/>
      <c r="DK18" s="690"/>
      <c r="DL18" s="689"/>
      <c r="DM18" s="684"/>
      <c r="DN18" s="684"/>
      <c r="DO18" s="684"/>
      <c r="DP18" s="690"/>
      <c r="DQ18" s="689"/>
      <c r="DR18" s="684"/>
      <c r="DS18" s="684"/>
      <c r="DT18" s="684"/>
      <c r="DU18" s="690"/>
      <c r="DV18" s="677"/>
      <c r="DW18" s="678"/>
      <c r="DX18" s="678"/>
      <c r="DY18" s="678"/>
      <c r="DZ18" s="691"/>
      <c r="EA18" s="82"/>
    </row>
    <row r="19" spans="1:131" s="54" customFormat="1" ht="26.25" customHeight="1">
      <c r="A19" s="60">
        <v>13</v>
      </c>
      <c r="B19" s="677"/>
      <c r="C19" s="678"/>
      <c r="D19" s="678"/>
      <c r="E19" s="678"/>
      <c r="F19" s="678"/>
      <c r="G19" s="678"/>
      <c r="H19" s="678"/>
      <c r="I19" s="678"/>
      <c r="J19" s="678"/>
      <c r="K19" s="678"/>
      <c r="L19" s="678"/>
      <c r="M19" s="678"/>
      <c r="N19" s="678"/>
      <c r="O19" s="678"/>
      <c r="P19" s="679"/>
      <c r="Q19" s="680"/>
      <c r="R19" s="681"/>
      <c r="S19" s="681"/>
      <c r="T19" s="681"/>
      <c r="U19" s="681"/>
      <c r="V19" s="681"/>
      <c r="W19" s="681"/>
      <c r="X19" s="681"/>
      <c r="Y19" s="681"/>
      <c r="Z19" s="681"/>
      <c r="AA19" s="681"/>
      <c r="AB19" s="681"/>
      <c r="AC19" s="681"/>
      <c r="AD19" s="681"/>
      <c r="AE19" s="682"/>
      <c r="AF19" s="683"/>
      <c r="AG19" s="684"/>
      <c r="AH19" s="684"/>
      <c r="AI19" s="684"/>
      <c r="AJ19" s="685"/>
      <c r="AK19" s="686"/>
      <c r="AL19" s="681"/>
      <c r="AM19" s="681"/>
      <c r="AN19" s="681"/>
      <c r="AO19" s="681"/>
      <c r="AP19" s="681"/>
      <c r="AQ19" s="681"/>
      <c r="AR19" s="681"/>
      <c r="AS19" s="681"/>
      <c r="AT19" s="681"/>
      <c r="AU19" s="687"/>
      <c r="AV19" s="687"/>
      <c r="AW19" s="687"/>
      <c r="AX19" s="687"/>
      <c r="AY19" s="688"/>
      <c r="AZ19" s="64"/>
      <c r="BA19" s="64"/>
      <c r="BB19" s="64"/>
      <c r="BC19" s="64"/>
      <c r="BD19" s="64"/>
      <c r="BE19" s="82"/>
      <c r="BF19" s="82"/>
      <c r="BG19" s="82"/>
      <c r="BH19" s="82"/>
      <c r="BI19" s="82"/>
      <c r="BJ19" s="82"/>
      <c r="BK19" s="82"/>
      <c r="BL19" s="82"/>
      <c r="BM19" s="82"/>
      <c r="BN19" s="82"/>
      <c r="BO19" s="82"/>
      <c r="BP19" s="82"/>
      <c r="BQ19" s="60">
        <v>13</v>
      </c>
      <c r="BR19" s="88"/>
      <c r="BS19" s="677"/>
      <c r="BT19" s="678"/>
      <c r="BU19" s="678"/>
      <c r="BV19" s="678"/>
      <c r="BW19" s="678"/>
      <c r="BX19" s="678"/>
      <c r="BY19" s="678"/>
      <c r="BZ19" s="678"/>
      <c r="CA19" s="678"/>
      <c r="CB19" s="678"/>
      <c r="CC19" s="678"/>
      <c r="CD19" s="678"/>
      <c r="CE19" s="678"/>
      <c r="CF19" s="678"/>
      <c r="CG19" s="679"/>
      <c r="CH19" s="689"/>
      <c r="CI19" s="684"/>
      <c r="CJ19" s="684"/>
      <c r="CK19" s="684"/>
      <c r="CL19" s="690"/>
      <c r="CM19" s="689"/>
      <c r="CN19" s="684"/>
      <c r="CO19" s="684"/>
      <c r="CP19" s="684"/>
      <c r="CQ19" s="690"/>
      <c r="CR19" s="689"/>
      <c r="CS19" s="684"/>
      <c r="CT19" s="684"/>
      <c r="CU19" s="684"/>
      <c r="CV19" s="690"/>
      <c r="CW19" s="689"/>
      <c r="CX19" s="684"/>
      <c r="CY19" s="684"/>
      <c r="CZ19" s="684"/>
      <c r="DA19" s="690"/>
      <c r="DB19" s="689"/>
      <c r="DC19" s="684"/>
      <c r="DD19" s="684"/>
      <c r="DE19" s="684"/>
      <c r="DF19" s="690"/>
      <c r="DG19" s="689"/>
      <c r="DH19" s="684"/>
      <c r="DI19" s="684"/>
      <c r="DJ19" s="684"/>
      <c r="DK19" s="690"/>
      <c r="DL19" s="689"/>
      <c r="DM19" s="684"/>
      <c r="DN19" s="684"/>
      <c r="DO19" s="684"/>
      <c r="DP19" s="690"/>
      <c r="DQ19" s="689"/>
      <c r="DR19" s="684"/>
      <c r="DS19" s="684"/>
      <c r="DT19" s="684"/>
      <c r="DU19" s="690"/>
      <c r="DV19" s="677"/>
      <c r="DW19" s="678"/>
      <c r="DX19" s="678"/>
      <c r="DY19" s="678"/>
      <c r="DZ19" s="691"/>
      <c r="EA19" s="82"/>
    </row>
    <row r="20" spans="1:131" s="54" customFormat="1" ht="26.25" customHeight="1">
      <c r="A20" s="60">
        <v>14</v>
      </c>
      <c r="B20" s="677"/>
      <c r="C20" s="678"/>
      <c r="D20" s="678"/>
      <c r="E20" s="678"/>
      <c r="F20" s="678"/>
      <c r="G20" s="678"/>
      <c r="H20" s="678"/>
      <c r="I20" s="678"/>
      <c r="J20" s="678"/>
      <c r="K20" s="678"/>
      <c r="L20" s="678"/>
      <c r="M20" s="678"/>
      <c r="N20" s="678"/>
      <c r="O20" s="678"/>
      <c r="P20" s="679"/>
      <c r="Q20" s="680"/>
      <c r="R20" s="681"/>
      <c r="S20" s="681"/>
      <c r="T20" s="681"/>
      <c r="U20" s="681"/>
      <c r="V20" s="681"/>
      <c r="W20" s="681"/>
      <c r="X20" s="681"/>
      <c r="Y20" s="681"/>
      <c r="Z20" s="681"/>
      <c r="AA20" s="681"/>
      <c r="AB20" s="681"/>
      <c r="AC20" s="681"/>
      <c r="AD20" s="681"/>
      <c r="AE20" s="682"/>
      <c r="AF20" s="683"/>
      <c r="AG20" s="684"/>
      <c r="AH20" s="684"/>
      <c r="AI20" s="684"/>
      <c r="AJ20" s="685"/>
      <c r="AK20" s="686"/>
      <c r="AL20" s="681"/>
      <c r="AM20" s="681"/>
      <c r="AN20" s="681"/>
      <c r="AO20" s="681"/>
      <c r="AP20" s="681"/>
      <c r="AQ20" s="681"/>
      <c r="AR20" s="681"/>
      <c r="AS20" s="681"/>
      <c r="AT20" s="681"/>
      <c r="AU20" s="687"/>
      <c r="AV20" s="687"/>
      <c r="AW20" s="687"/>
      <c r="AX20" s="687"/>
      <c r="AY20" s="688"/>
      <c r="AZ20" s="64"/>
      <c r="BA20" s="64"/>
      <c r="BB20" s="64"/>
      <c r="BC20" s="64"/>
      <c r="BD20" s="64"/>
      <c r="BE20" s="82"/>
      <c r="BF20" s="82"/>
      <c r="BG20" s="82"/>
      <c r="BH20" s="82"/>
      <c r="BI20" s="82"/>
      <c r="BJ20" s="82"/>
      <c r="BK20" s="82"/>
      <c r="BL20" s="82"/>
      <c r="BM20" s="82"/>
      <c r="BN20" s="82"/>
      <c r="BO20" s="82"/>
      <c r="BP20" s="82"/>
      <c r="BQ20" s="60">
        <v>14</v>
      </c>
      <c r="BR20" s="88"/>
      <c r="BS20" s="677"/>
      <c r="BT20" s="678"/>
      <c r="BU20" s="678"/>
      <c r="BV20" s="678"/>
      <c r="BW20" s="678"/>
      <c r="BX20" s="678"/>
      <c r="BY20" s="678"/>
      <c r="BZ20" s="678"/>
      <c r="CA20" s="678"/>
      <c r="CB20" s="678"/>
      <c r="CC20" s="678"/>
      <c r="CD20" s="678"/>
      <c r="CE20" s="678"/>
      <c r="CF20" s="678"/>
      <c r="CG20" s="679"/>
      <c r="CH20" s="689"/>
      <c r="CI20" s="684"/>
      <c r="CJ20" s="684"/>
      <c r="CK20" s="684"/>
      <c r="CL20" s="690"/>
      <c r="CM20" s="689"/>
      <c r="CN20" s="684"/>
      <c r="CO20" s="684"/>
      <c r="CP20" s="684"/>
      <c r="CQ20" s="690"/>
      <c r="CR20" s="689"/>
      <c r="CS20" s="684"/>
      <c r="CT20" s="684"/>
      <c r="CU20" s="684"/>
      <c r="CV20" s="690"/>
      <c r="CW20" s="689"/>
      <c r="CX20" s="684"/>
      <c r="CY20" s="684"/>
      <c r="CZ20" s="684"/>
      <c r="DA20" s="690"/>
      <c r="DB20" s="689"/>
      <c r="DC20" s="684"/>
      <c r="DD20" s="684"/>
      <c r="DE20" s="684"/>
      <c r="DF20" s="690"/>
      <c r="DG20" s="689"/>
      <c r="DH20" s="684"/>
      <c r="DI20" s="684"/>
      <c r="DJ20" s="684"/>
      <c r="DK20" s="690"/>
      <c r="DL20" s="689"/>
      <c r="DM20" s="684"/>
      <c r="DN20" s="684"/>
      <c r="DO20" s="684"/>
      <c r="DP20" s="690"/>
      <c r="DQ20" s="689"/>
      <c r="DR20" s="684"/>
      <c r="DS20" s="684"/>
      <c r="DT20" s="684"/>
      <c r="DU20" s="690"/>
      <c r="DV20" s="677"/>
      <c r="DW20" s="678"/>
      <c r="DX20" s="678"/>
      <c r="DY20" s="678"/>
      <c r="DZ20" s="691"/>
      <c r="EA20" s="82"/>
    </row>
    <row r="21" spans="1:131" s="54" customFormat="1" ht="26.25" customHeight="1">
      <c r="A21" s="60">
        <v>15</v>
      </c>
      <c r="B21" s="677"/>
      <c r="C21" s="678"/>
      <c r="D21" s="678"/>
      <c r="E21" s="678"/>
      <c r="F21" s="678"/>
      <c r="G21" s="678"/>
      <c r="H21" s="678"/>
      <c r="I21" s="678"/>
      <c r="J21" s="678"/>
      <c r="K21" s="678"/>
      <c r="L21" s="678"/>
      <c r="M21" s="678"/>
      <c r="N21" s="678"/>
      <c r="O21" s="678"/>
      <c r="P21" s="679"/>
      <c r="Q21" s="680"/>
      <c r="R21" s="681"/>
      <c r="S21" s="681"/>
      <c r="T21" s="681"/>
      <c r="U21" s="681"/>
      <c r="V21" s="681"/>
      <c r="W21" s="681"/>
      <c r="X21" s="681"/>
      <c r="Y21" s="681"/>
      <c r="Z21" s="681"/>
      <c r="AA21" s="681"/>
      <c r="AB21" s="681"/>
      <c r="AC21" s="681"/>
      <c r="AD21" s="681"/>
      <c r="AE21" s="682"/>
      <c r="AF21" s="683"/>
      <c r="AG21" s="684"/>
      <c r="AH21" s="684"/>
      <c r="AI21" s="684"/>
      <c r="AJ21" s="685"/>
      <c r="AK21" s="686"/>
      <c r="AL21" s="681"/>
      <c r="AM21" s="681"/>
      <c r="AN21" s="681"/>
      <c r="AO21" s="681"/>
      <c r="AP21" s="681"/>
      <c r="AQ21" s="681"/>
      <c r="AR21" s="681"/>
      <c r="AS21" s="681"/>
      <c r="AT21" s="681"/>
      <c r="AU21" s="687"/>
      <c r="AV21" s="687"/>
      <c r="AW21" s="687"/>
      <c r="AX21" s="687"/>
      <c r="AY21" s="688"/>
      <c r="AZ21" s="64"/>
      <c r="BA21" s="64"/>
      <c r="BB21" s="64"/>
      <c r="BC21" s="64"/>
      <c r="BD21" s="64"/>
      <c r="BE21" s="82"/>
      <c r="BF21" s="82"/>
      <c r="BG21" s="82"/>
      <c r="BH21" s="82"/>
      <c r="BI21" s="82"/>
      <c r="BJ21" s="82"/>
      <c r="BK21" s="82"/>
      <c r="BL21" s="82"/>
      <c r="BM21" s="82"/>
      <c r="BN21" s="82"/>
      <c r="BO21" s="82"/>
      <c r="BP21" s="82"/>
      <c r="BQ21" s="60">
        <v>15</v>
      </c>
      <c r="BR21" s="88"/>
      <c r="BS21" s="677"/>
      <c r="BT21" s="678"/>
      <c r="BU21" s="678"/>
      <c r="BV21" s="678"/>
      <c r="BW21" s="678"/>
      <c r="BX21" s="678"/>
      <c r="BY21" s="678"/>
      <c r="BZ21" s="678"/>
      <c r="CA21" s="678"/>
      <c r="CB21" s="678"/>
      <c r="CC21" s="678"/>
      <c r="CD21" s="678"/>
      <c r="CE21" s="678"/>
      <c r="CF21" s="678"/>
      <c r="CG21" s="679"/>
      <c r="CH21" s="689"/>
      <c r="CI21" s="684"/>
      <c r="CJ21" s="684"/>
      <c r="CK21" s="684"/>
      <c r="CL21" s="690"/>
      <c r="CM21" s="689"/>
      <c r="CN21" s="684"/>
      <c r="CO21" s="684"/>
      <c r="CP21" s="684"/>
      <c r="CQ21" s="690"/>
      <c r="CR21" s="689"/>
      <c r="CS21" s="684"/>
      <c r="CT21" s="684"/>
      <c r="CU21" s="684"/>
      <c r="CV21" s="690"/>
      <c r="CW21" s="689"/>
      <c r="CX21" s="684"/>
      <c r="CY21" s="684"/>
      <c r="CZ21" s="684"/>
      <c r="DA21" s="690"/>
      <c r="DB21" s="689"/>
      <c r="DC21" s="684"/>
      <c r="DD21" s="684"/>
      <c r="DE21" s="684"/>
      <c r="DF21" s="690"/>
      <c r="DG21" s="689"/>
      <c r="DH21" s="684"/>
      <c r="DI21" s="684"/>
      <c r="DJ21" s="684"/>
      <c r="DK21" s="690"/>
      <c r="DL21" s="689"/>
      <c r="DM21" s="684"/>
      <c r="DN21" s="684"/>
      <c r="DO21" s="684"/>
      <c r="DP21" s="690"/>
      <c r="DQ21" s="689"/>
      <c r="DR21" s="684"/>
      <c r="DS21" s="684"/>
      <c r="DT21" s="684"/>
      <c r="DU21" s="690"/>
      <c r="DV21" s="677"/>
      <c r="DW21" s="678"/>
      <c r="DX21" s="678"/>
      <c r="DY21" s="678"/>
      <c r="DZ21" s="691"/>
      <c r="EA21" s="82"/>
    </row>
    <row r="22" spans="1:131" s="54" customFormat="1" ht="26.25" customHeight="1">
      <c r="A22" s="60">
        <v>16</v>
      </c>
      <c r="B22" s="677"/>
      <c r="C22" s="678"/>
      <c r="D22" s="678"/>
      <c r="E22" s="678"/>
      <c r="F22" s="678"/>
      <c r="G22" s="678"/>
      <c r="H22" s="678"/>
      <c r="I22" s="678"/>
      <c r="J22" s="678"/>
      <c r="K22" s="678"/>
      <c r="L22" s="678"/>
      <c r="M22" s="678"/>
      <c r="N22" s="678"/>
      <c r="O22" s="678"/>
      <c r="P22" s="679"/>
      <c r="Q22" s="692"/>
      <c r="R22" s="693"/>
      <c r="S22" s="693"/>
      <c r="T22" s="693"/>
      <c r="U22" s="693"/>
      <c r="V22" s="693"/>
      <c r="W22" s="693"/>
      <c r="X22" s="693"/>
      <c r="Y22" s="693"/>
      <c r="Z22" s="693"/>
      <c r="AA22" s="693"/>
      <c r="AB22" s="693"/>
      <c r="AC22" s="693"/>
      <c r="AD22" s="693"/>
      <c r="AE22" s="694"/>
      <c r="AF22" s="683"/>
      <c r="AG22" s="684"/>
      <c r="AH22" s="684"/>
      <c r="AI22" s="684"/>
      <c r="AJ22" s="685"/>
      <c r="AK22" s="695"/>
      <c r="AL22" s="693"/>
      <c r="AM22" s="693"/>
      <c r="AN22" s="693"/>
      <c r="AO22" s="693"/>
      <c r="AP22" s="693"/>
      <c r="AQ22" s="693"/>
      <c r="AR22" s="693"/>
      <c r="AS22" s="693"/>
      <c r="AT22" s="693"/>
      <c r="AU22" s="696"/>
      <c r="AV22" s="696"/>
      <c r="AW22" s="696"/>
      <c r="AX22" s="696"/>
      <c r="AY22" s="697"/>
      <c r="AZ22" s="698" t="s">
        <v>452</v>
      </c>
      <c r="BA22" s="698"/>
      <c r="BB22" s="698"/>
      <c r="BC22" s="698"/>
      <c r="BD22" s="699"/>
      <c r="BE22" s="82"/>
      <c r="BF22" s="82"/>
      <c r="BG22" s="82"/>
      <c r="BH22" s="82"/>
      <c r="BI22" s="82"/>
      <c r="BJ22" s="82"/>
      <c r="BK22" s="82"/>
      <c r="BL22" s="82"/>
      <c r="BM22" s="82"/>
      <c r="BN22" s="82"/>
      <c r="BO22" s="82"/>
      <c r="BP22" s="82"/>
      <c r="BQ22" s="60">
        <v>16</v>
      </c>
      <c r="BR22" s="88"/>
      <c r="BS22" s="677"/>
      <c r="BT22" s="678"/>
      <c r="BU22" s="678"/>
      <c r="BV22" s="678"/>
      <c r="BW22" s="678"/>
      <c r="BX22" s="678"/>
      <c r="BY22" s="678"/>
      <c r="BZ22" s="678"/>
      <c r="CA22" s="678"/>
      <c r="CB22" s="678"/>
      <c r="CC22" s="678"/>
      <c r="CD22" s="678"/>
      <c r="CE22" s="678"/>
      <c r="CF22" s="678"/>
      <c r="CG22" s="679"/>
      <c r="CH22" s="689"/>
      <c r="CI22" s="684"/>
      <c r="CJ22" s="684"/>
      <c r="CK22" s="684"/>
      <c r="CL22" s="690"/>
      <c r="CM22" s="689"/>
      <c r="CN22" s="684"/>
      <c r="CO22" s="684"/>
      <c r="CP22" s="684"/>
      <c r="CQ22" s="690"/>
      <c r="CR22" s="689"/>
      <c r="CS22" s="684"/>
      <c r="CT22" s="684"/>
      <c r="CU22" s="684"/>
      <c r="CV22" s="690"/>
      <c r="CW22" s="689"/>
      <c r="CX22" s="684"/>
      <c r="CY22" s="684"/>
      <c r="CZ22" s="684"/>
      <c r="DA22" s="690"/>
      <c r="DB22" s="689"/>
      <c r="DC22" s="684"/>
      <c r="DD22" s="684"/>
      <c r="DE22" s="684"/>
      <c r="DF22" s="690"/>
      <c r="DG22" s="689"/>
      <c r="DH22" s="684"/>
      <c r="DI22" s="684"/>
      <c r="DJ22" s="684"/>
      <c r="DK22" s="690"/>
      <c r="DL22" s="689"/>
      <c r="DM22" s="684"/>
      <c r="DN22" s="684"/>
      <c r="DO22" s="684"/>
      <c r="DP22" s="690"/>
      <c r="DQ22" s="689"/>
      <c r="DR22" s="684"/>
      <c r="DS22" s="684"/>
      <c r="DT22" s="684"/>
      <c r="DU22" s="690"/>
      <c r="DV22" s="677"/>
      <c r="DW22" s="678"/>
      <c r="DX22" s="678"/>
      <c r="DY22" s="678"/>
      <c r="DZ22" s="691"/>
      <c r="EA22" s="82"/>
    </row>
    <row r="23" spans="1:131" s="54" customFormat="1" ht="26.25" customHeight="1">
      <c r="A23" s="61" t="s">
        <v>254</v>
      </c>
      <c r="B23" s="700" t="s">
        <v>304</v>
      </c>
      <c r="C23" s="701"/>
      <c r="D23" s="701"/>
      <c r="E23" s="701"/>
      <c r="F23" s="701"/>
      <c r="G23" s="701"/>
      <c r="H23" s="701"/>
      <c r="I23" s="701"/>
      <c r="J23" s="701"/>
      <c r="K23" s="701"/>
      <c r="L23" s="701"/>
      <c r="M23" s="701"/>
      <c r="N23" s="701"/>
      <c r="O23" s="701"/>
      <c r="P23" s="702"/>
      <c r="Q23" s="703">
        <v>42372</v>
      </c>
      <c r="R23" s="704"/>
      <c r="S23" s="704"/>
      <c r="T23" s="704"/>
      <c r="U23" s="704"/>
      <c r="V23" s="704">
        <v>41760</v>
      </c>
      <c r="W23" s="704"/>
      <c r="X23" s="704"/>
      <c r="Y23" s="704"/>
      <c r="Z23" s="704"/>
      <c r="AA23" s="704">
        <v>613</v>
      </c>
      <c r="AB23" s="704"/>
      <c r="AC23" s="704"/>
      <c r="AD23" s="704"/>
      <c r="AE23" s="705"/>
      <c r="AF23" s="706">
        <v>584</v>
      </c>
      <c r="AG23" s="704"/>
      <c r="AH23" s="704"/>
      <c r="AI23" s="704"/>
      <c r="AJ23" s="707"/>
      <c r="AK23" s="708"/>
      <c r="AL23" s="709"/>
      <c r="AM23" s="709"/>
      <c r="AN23" s="709"/>
      <c r="AO23" s="709"/>
      <c r="AP23" s="704">
        <v>25381</v>
      </c>
      <c r="AQ23" s="704"/>
      <c r="AR23" s="704"/>
      <c r="AS23" s="704"/>
      <c r="AT23" s="704"/>
      <c r="AU23" s="710"/>
      <c r="AV23" s="710"/>
      <c r="AW23" s="710"/>
      <c r="AX23" s="710"/>
      <c r="AY23" s="711"/>
      <c r="AZ23" s="712" t="s">
        <v>203</v>
      </c>
      <c r="BA23" s="713"/>
      <c r="BB23" s="713"/>
      <c r="BC23" s="713"/>
      <c r="BD23" s="714"/>
      <c r="BE23" s="82"/>
      <c r="BF23" s="82"/>
      <c r="BG23" s="82"/>
      <c r="BH23" s="82"/>
      <c r="BI23" s="82"/>
      <c r="BJ23" s="82"/>
      <c r="BK23" s="82"/>
      <c r="BL23" s="82"/>
      <c r="BM23" s="82"/>
      <c r="BN23" s="82"/>
      <c r="BO23" s="82"/>
      <c r="BP23" s="82"/>
      <c r="BQ23" s="60">
        <v>17</v>
      </c>
      <c r="BR23" s="88"/>
      <c r="BS23" s="677"/>
      <c r="BT23" s="678"/>
      <c r="BU23" s="678"/>
      <c r="BV23" s="678"/>
      <c r="BW23" s="678"/>
      <c r="BX23" s="678"/>
      <c r="BY23" s="678"/>
      <c r="BZ23" s="678"/>
      <c r="CA23" s="678"/>
      <c r="CB23" s="678"/>
      <c r="CC23" s="678"/>
      <c r="CD23" s="678"/>
      <c r="CE23" s="678"/>
      <c r="CF23" s="678"/>
      <c r="CG23" s="679"/>
      <c r="CH23" s="689"/>
      <c r="CI23" s="684"/>
      <c r="CJ23" s="684"/>
      <c r="CK23" s="684"/>
      <c r="CL23" s="690"/>
      <c r="CM23" s="689"/>
      <c r="CN23" s="684"/>
      <c r="CO23" s="684"/>
      <c r="CP23" s="684"/>
      <c r="CQ23" s="690"/>
      <c r="CR23" s="689"/>
      <c r="CS23" s="684"/>
      <c r="CT23" s="684"/>
      <c r="CU23" s="684"/>
      <c r="CV23" s="690"/>
      <c r="CW23" s="689"/>
      <c r="CX23" s="684"/>
      <c r="CY23" s="684"/>
      <c r="CZ23" s="684"/>
      <c r="DA23" s="690"/>
      <c r="DB23" s="689"/>
      <c r="DC23" s="684"/>
      <c r="DD23" s="684"/>
      <c r="DE23" s="684"/>
      <c r="DF23" s="690"/>
      <c r="DG23" s="689"/>
      <c r="DH23" s="684"/>
      <c r="DI23" s="684"/>
      <c r="DJ23" s="684"/>
      <c r="DK23" s="690"/>
      <c r="DL23" s="689"/>
      <c r="DM23" s="684"/>
      <c r="DN23" s="684"/>
      <c r="DO23" s="684"/>
      <c r="DP23" s="690"/>
      <c r="DQ23" s="689"/>
      <c r="DR23" s="684"/>
      <c r="DS23" s="684"/>
      <c r="DT23" s="684"/>
      <c r="DU23" s="690"/>
      <c r="DV23" s="677"/>
      <c r="DW23" s="678"/>
      <c r="DX23" s="678"/>
      <c r="DY23" s="678"/>
      <c r="DZ23" s="691"/>
      <c r="EA23" s="82"/>
    </row>
    <row r="24" spans="1:131" s="54" customFormat="1" ht="26.25" customHeight="1">
      <c r="A24" s="715" t="s">
        <v>389</v>
      </c>
      <c r="B24" s="715"/>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5"/>
      <c r="AL24" s="715"/>
      <c r="AM24" s="715"/>
      <c r="AN24" s="715"/>
      <c r="AO24" s="715"/>
      <c r="AP24" s="715"/>
      <c r="AQ24" s="715"/>
      <c r="AR24" s="715"/>
      <c r="AS24" s="715"/>
      <c r="AT24" s="715"/>
      <c r="AU24" s="715"/>
      <c r="AV24" s="715"/>
      <c r="AW24" s="715"/>
      <c r="AX24" s="715"/>
      <c r="AY24" s="715"/>
      <c r="AZ24" s="64"/>
      <c r="BA24" s="64"/>
      <c r="BB24" s="64"/>
      <c r="BC24" s="64"/>
      <c r="BD24" s="64"/>
      <c r="BE24" s="82"/>
      <c r="BF24" s="82"/>
      <c r="BG24" s="82"/>
      <c r="BH24" s="82"/>
      <c r="BI24" s="82"/>
      <c r="BJ24" s="82"/>
      <c r="BK24" s="82"/>
      <c r="BL24" s="82"/>
      <c r="BM24" s="82"/>
      <c r="BN24" s="82"/>
      <c r="BO24" s="82"/>
      <c r="BP24" s="82"/>
      <c r="BQ24" s="60">
        <v>18</v>
      </c>
      <c r="BR24" s="88"/>
      <c r="BS24" s="677"/>
      <c r="BT24" s="678"/>
      <c r="BU24" s="678"/>
      <c r="BV24" s="678"/>
      <c r="BW24" s="678"/>
      <c r="BX24" s="678"/>
      <c r="BY24" s="678"/>
      <c r="BZ24" s="678"/>
      <c r="CA24" s="678"/>
      <c r="CB24" s="678"/>
      <c r="CC24" s="678"/>
      <c r="CD24" s="678"/>
      <c r="CE24" s="678"/>
      <c r="CF24" s="678"/>
      <c r="CG24" s="679"/>
      <c r="CH24" s="689"/>
      <c r="CI24" s="684"/>
      <c r="CJ24" s="684"/>
      <c r="CK24" s="684"/>
      <c r="CL24" s="690"/>
      <c r="CM24" s="689"/>
      <c r="CN24" s="684"/>
      <c r="CO24" s="684"/>
      <c r="CP24" s="684"/>
      <c r="CQ24" s="690"/>
      <c r="CR24" s="689"/>
      <c r="CS24" s="684"/>
      <c r="CT24" s="684"/>
      <c r="CU24" s="684"/>
      <c r="CV24" s="690"/>
      <c r="CW24" s="689"/>
      <c r="CX24" s="684"/>
      <c r="CY24" s="684"/>
      <c r="CZ24" s="684"/>
      <c r="DA24" s="690"/>
      <c r="DB24" s="689"/>
      <c r="DC24" s="684"/>
      <c r="DD24" s="684"/>
      <c r="DE24" s="684"/>
      <c r="DF24" s="690"/>
      <c r="DG24" s="689"/>
      <c r="DH24" s="684"/>
      <c r="DI24" s="684"/>
      <c r="DJ24" s="684"/>
      <c r="DK24" s="690"/>
      <c r="DL24" s="689"/>
      <c r="DM24" s="684"/>
      <c r="DN24" s="684"/>
      <c r="DO24" s="684"/>
      <c r="DP24" s="690"/>
      <c r="DQ24" s="689"/>
      <c r="DR24" s="684"/>
      <c r="DS24" s="684"/>
      <c r="DT24" s="684"/>
      <c r="DU24" s="690"/>
      <c r="DV24" s="677"/>
      <c r="DW24" s="678"/>
      <c r="DX24" s="678"/>
      <c r="DY24" s="678"/>
      <c r="DZ24" s="691"/>
      <c r="EA24" s="82"/>
    </row>
    <row r="25" spans="1:131" s="52" customFormat="1" ht="26.25" customHeight="1">
      <c r="A25" s="660" t="s">
        <v>420</v>
      </c>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c r="BA25" s="660"/>
      <c r="BB25" s="660"/>
      <c r="BC25" s="660"/>
      <c r="BD25" s="660"/>
      <c r="BE25" s="660"/>
      <c r="BF25" s="660"/>
      <c r="BG25" s="660"/>
      <c r="BH25" s="660"/>
      <c r="BI25" s="660"/>
      <c r="BJ25" s="64"/>
      <c r="BK25" s="64"/>
      <c r="BL25" s="64"/>
      <c r="BM25" s="64"/>
      <c r="BN25" s="64"/>
      <c r="BO25" s="63"/>
      <c r="BP25" s="63"/>
      <c r="BQ25" s="60">
        <v>19</v>
      </c>
      <c r="BR25" s="88"/>
      <c r="BS25" s="677"/>
      <c r="BT25" s="678"/>
      <c r="BU25" s="678"/>
      <c r="BV25" s="678"/>
      <c r="BW25" s="678"/>
      <c r="BX25" s="678"/>
      <c r="BY25" s="678"/>
      <c r="BZ25" s="678"/>
      <c r="CA25" s="678"/>
      <c r="CB25" s="678"/>
      <c r="CC25" s="678"/>
      <c r="CD25" s="678"/>
      <c r="CE25" s="678"/>
      <c r="CF25" s="678"/>
      <c r="CG25" s="679"/>
      <c r="CH25" s="689"/>
      <c r="CI25" s="684"/>
      <c r="CJ25" s="684"/>
      <c r="CK25" s="684"/>
      <c r="CL25" s="690"/>
      <c r="CM25" s="689"/>
      <c r="CN25" s="684"/>
      <c r="CO25" s="684"/>
      <c r="CP25" s="684"/>
      <c r="CQ25" s="690"/>
      <c r="CR25" s="689"/>
      <c r="CS25" s="684"/>
      <c r="CT25" s="684"/>
      <c r="CU25" s="684"/>
      <c r="CV25" s="690"/>
      <c r="CW25" s="689"/>
      <c r="CX25" s="684"/>
      <c r="CY25" s="684"/>
      <c r="CZ25" s="684"/>
      <c r="DA25" s="690"/>
      <c r="DB25" s="689"/>
      <c r="DC25" s="684"/>
      <c r="DD25" s="684"/>
      <c r="DE25" s="684"/>
      <c r="DF25" s="690"/>
      <c r="DG25" s="689"/>
      <c r="DH25" s="684"/>
      <c r="DI25" s="684"/>
      <c r="DJ25" s="684"/>
      <c r="DK25" s="690"/>
      <c r="DL25" s="689"/>
      <c r="DM25" s="684"/>
      <c r="DN25" s="684"/>
      <c r="DO25" s="684"/>
      <c r="DP25" s="690"/>
      <c r="DQ25" s="689"/>
      <c r="DR25" s="684"/>
      <c r="DS25" s="684"/>
      <c r="DT25" s="684"/>
      <c r="DU25" s="690"/>
      <c r="DV25" s="677"/>
      <c r="DW25" s="678"/>
      <c r="DX25" s="678"/>
      <c r="DY25" s="678"/>
      <c r="DZ25" s="691"/>
      <c r="EA25" s="55"/>
    </row>
    <row r="26" spans="1:131" s="52" customFormat="1" ht="26.25" customHeight="1">
      <c r="A26" s="924" t="s">
        <v>439</v>
      </c>
      <c r="B26" s="925"/>
      <c r="C26" s="925"/>
      <c r="D26" s="925"/>
      <c r="E26" s="925"/>
      <c r="F26" s="925"/>
      <c r="G26" s="925"/>
      <c r="H26" s="925"/>
      <c r="I26" s="925"/>
      <c r="J26" s="925"/>
      <c r="K26" s="925"/>
      <c r="L26" s="925"/>
      <c r="M26" s="925"/>
      <c r="N26" s="925"/>
      <c r="O26" s="925"/>
      <c r="P26" s="926"/>
      <c r="Q26" s="930" t="s">
        <v>454</v>
      </c>
      <c r="R26" s="931"/>
      <c r="S26" s="931"/>
      <c r="T26" s="931"/>
      <c r="U26" s="932"/>
      <c r="V26" s="930" t="s">
        <v>455</v>
      </c>
      <c r="W26" s="931"/>
      <c r="X26" s="931"/>
      <c r="Y26" s="931"/>
      <c r="Z26" s="932"/>
      <c r="AA26" s="930" t="s">
        <v>456</v>
      </c>
      <c r="AB26" s="931"/>
      <c r="AC26" s="931"/>
      <c r="AD26" s="931"/>
      <c r="AE26" s="931"/>
      <c r="AF26" s="946" t="s">
        <v>252</v>
      </c>
      <c r="AG26" s="947"/>
      <c r="AH26" s="947"/>
      <c r="AI26" s="947"/>
      <c r="AJ26" s="948"/>
      <c r="AK26" s="931" t="s">
        <v>391</v>
      </c>
      <c r="AL26" s="931"/>
      <c r="AM26" s="931"/>
      <c r="AN26" s="931"/>
      <c r="AO26" s="932"/>
      <c r="AP26" s="930" t="s">
        <v>360</v>
      </c>
      <c r="AQ26" s="931"/>
      <c r="AR26" s="931"/>
      <c r="AS26" s="931"/>
      <c r="AT26" s="932"/>
      <c r="AU26" s="930" t="s">
        <v>457</v>
      </c>
      <c r="AV26" s="931"/>
      <c r="AW26" s="931"/>
      <c r="AX26" s="931"/>
      <c r="AY26" s="932"/>
      <c r="AZ26" s="930" t="s">
        <v>458</v>
      </c>
      <c r="BA26" s="931"/>
      <c r="BB26" s="931"/>
      <c r="BC26" s="931"/>
      <c r="BD26" s="932"/>
      <c r="BE26" s="930" t="s">
        <v>445</v>
      </c>
      <c r="BF26" s="931"/>
      <c r="BG26" s="931"/>
      <c r="BH26" s="931"/>
      <c r="BI26" s="937"/>
      <c r="BJ26" s="64"/>
      <c r="BK26" s="64"/>
      <c r="BL26" s="64"/>
      <c r="BM26" s="64"/>
      <c r="BN26" s="64"/>
      <c r="BO26" s="63"/>
      <c r="BP26" s="63"/>
      <c r="BQ26" s="60">
        <v>20</v>
      </c>
      <c r="BR26" s="88"/>
      <c r="BS26" s="677"/>
      <c r="BT26" s="678"/>
      <c r="BU26" s="678"/>
      <c r="BV26" s="678"/>
      <c r="BW26" s="678"/>
      <c r="BX26" s="678"/>
      <c r="BY26" s="678"/>
      <c r="BZ26" s="678"/>
      <c r="CA26" s="678"/>
      <c r="CB26" s="678"/>
      <c r="CC26" s="678"/>
      <c r="CD26" s="678"/>
      <c r="CE26" s="678"/>
      <c r="CF26" s="678"/>
      <c r="CG26" s="679"/>
      <c r="CH26" s="689"/>
      <c r="CI26" s="684"/>
      <c r="CJ26" s="684"/>
      <c r="CK26" s="684"/>
      <c r="CL26" s="690"/>
      <c r="CM26" s="689"/>
      <c r="CN26" s="684"/>
      <c r="CO26" s="684"/>
      <c r="CP26" s="684"/>
      <c r="CQ26" s="690"/>
      <c r="CR26" s="689"/>
      <c r="CS26" s="684"/>
      <c r="CT26" s="684"/>
      <c r="CU26" s="684"/>
      <c r="CV26" s="690"/>
      <c r="CW26" s="689"/>
      <c r="CX26" s="684"/>
      <c r="CY26" s="684"/>
      <c r="CZ26" s="684"/>
      <c r="DA26" s="690"/>
      <c r="DB26" s="689"/>
      <c r="DC26" s="684"/>
      <c r="DD26" s="684"/>
      <c r="DE26" s="684"/>
      <c r="DF26" s="690"/>
      <c r="DG26" s="689"/>
      <c r="DH26" s="684"/>
      <c r="DI26" s="684"/>
      <c r="DJ26" s="684"/>
      <c r="DK26" s="690"/>
      <c r="DL26" s="689"/>
      <c r="DM26" s="684"/>
      <c r="DN26" s="684"/>
      <c r="DO26" s="684"/>
      <c r="DP26" s="690"/>
      <c r="DQ26" s="689"/>
      <c r="DR26" s="684"/>
      <c r="DS26" s="684"/>
      <c r="DT26" s="684"/>
      <c r="DU26" s="690"/>
      <c r="DV26" s="677"/>
      <c r="DW26" s="678"/>
      <c r="DX26" s="678"/>
      <c r="DY26" s="678"/>
      <c r="DZ26" s="691"/>
      <c r="EA26" s="55"/>
    </row>
    <row r="27" spans="1:131" s="52" customFormat="1" ht="26.25" customHeight="1">
      <c r="A27" s="927"/>
      <c r="B27" s="928"/>
      <c r="C27" s="928"/>
      <c r="D27" s="928"/>
      <c r="E27" s="928"/>
      <c r="F27" s="928"/>
      <c r="G27" s="928"/>
      <c r="H27" s="928"/>
      <c r="I27" s="928"/>
      <c r="J27" s="928"/>
      <c r="K27" s="928"/>
      <c r="L27" s="928"/>
      <c r="M27" s="928"/>
      <c r="N27" s="928"/>
      <c r="O27" s="928"/>
      <c r="P27" s="929"/>
      <c r="Q27" s="933"/>
      <c r="R27" s="934"/>
      <c r="S27" s="934"/>
      <c r="T27" s="934"/>
      <c r="U27" s="935"/>
      <c r="V27" s="933"/>
      <c r="W27" s="934"/>
      <c r="X27" s="934"/>
      <c r="Y27" s="934"/>
      <c r="Z27" s="935"/>
      <c r="AA27" s="933"/>
      <c r="AB27" s="934"/>
      <c r="AC27" s="934"/>
      <c r="AD27" s="934"/>
      <c r="AE27" s="934"/>
      <c r="AF27" s="949"/>
      <c r="AG27" s="950"/>
      <c r="AH27" s="950"/>
      <c r="AI27" s="950"/>
      <c r="AJ27" s="951"/>
      <c r="AK27" s="934"/>
      <c r="AL27" s="934"/>
      <c r="AM27" s="934"/>
      <c r="AN27" s="934"/>
      <c r="AO27" s="935"/>
      <c r="AP27" s="933"/>
      <c r="AQ27" s="934"/>
      <c r="AR27" s="934"/>
      <c r="AS27" s="934"/>
      <c r="AT27" s="935"/>
      <c r="AU27" s="933"/>
      <c r="AV27" s="934"/>
      <c r="AW27" s="934"/>
      <c r="AX27" s="934"/>
      <c r="AY27" s="935"/>
      <c r="AZ27" s="933"/>
      <c r="BA27" s="934"/>
      <c r="BB27" s="934"/>
      <c r="BC27" s="934"/>
      <c r="BD27" s="935"/>
      <c r="BE27" s="933"/>
      <c r="BF27" s="934"/>
      <c r="BG27" s="934"/>
      <c r="BH27" s="934"/>
      <c r="BI27" s="939"/>
      <c r="BJ27" s="64"/>
      <c r="BK27" s="64"/>
      <c r="BL27" s="64"/>
      <c r="BM27" s="64"/>
      <c r="BN27" s="64"/>
      <c r="BO27" s="63"/>
      <c r="BP27" s="63"/>
      <c r="BQ27" s="60">
        <v>21</v>
      </c>
      <c r="BR27" s="88"/>
      <c r="BS27" s="677"/>
      <c r="BT27" s="678"/>
      <c r="BU27" s="678"/>
      <c r="BV27" s="678"/>
      <c r="BW27" s="678"/>
      <c r="BX27" s="678"/>
      <c r="BY27" s="678"/>
      <c r="BZ27" s="678"/>
      <c r="CA27" s="678"/>
      <c r="CB27" s="678"/>
      <c r="CC27" s="678"/>
      <c r="CD27" s="678"/>
      <c r="CE27" s="678"/>
      <c r="CF27" s="678"/>
      <c r="CG27" s="679"/>
      <c r="CH27" s="689"/>
      <c r="CI27" s="684"/>
      <c r="CJ27" s="684"/>
      <c r="CK27" s="684"/>
      <c r="CL27" s="690"/>
      <c r="CM27" s="689"/>
      <c r="CN27" s="684"/>
      <c r="CO27" s="684"/>
      <c r="CP27" s="684"/>
      <c r="CQ27" s="690"/>
      <c r="CR27" s="689"/>
      <c r="CS27" s="684"/>
      <c r="CT27" s="684"/>
      <c r="CU27" s="684"/>
      <c r="CV27" s="690"/>
      <c r="CW27" s="689"/>
      <c r="CX27" s="684"/>
      <c r="CY27" s="684"/>
      <c r="CZ27" s="684"/>
      <c r="DA27" s="690"/>
      <c r="DB27" s="689"/>
      <c r="DC27" s="684"/>
      <c r="DD27" s="684"/>
      <c r="DE27" s="684"/>
      <c r="DF27" s="690"/>
      <c r="DG27" s="689"/>
      <c r="DH27" s="684"/>
      <c r="DI27" s="684"/>
      <c r="DJ27" s="684"/>
      <c r="DK27" s="690"/>
      <c r="DL27" s="689"/>
      <c r="DM27" s="684"/>
      <c r="DN27" s="684"/>
      <c r="DO27" s="684"/>
      <c r="DP27" s="690"/>
      <c r="DQ27" s="689"/>
      <c r="DR27" s="684"/>
      <c r="DS27" s="684"/>
      <c r="DT27" s="684"/>
      <c r="DU27" s="690"/>
      <c r="DV27" s="677"/>
      <c r="DW27" s="678"/>
      <c r="DX27" s="678"/>
      <c r="DY27" s="678"/>
      <c r="DZ27" s="691"/>
      <c r="EA27" s="55"/>
    </row>
    <row r="28" spans="1:131" s="52" customFormat="1" ht="26.25" customHeight="1">
      <c r="A28" s="62">
        <v>1</v>
      </c>
      <c r="B28" s="661" t="s">
        <v>242</v>
      </c>
      <c r="C28" s="662"/>
      <c r="D28" s="662"/>
      <c r="E28" s="662"/>
      <c r="F28" s="662"/>
      <c r="G28" s="662"/>
      <c r="H28" s="662"/>
      <c r="I28" s="662"/>
      <c r="J28" s="662"/>
      <c r="K28" s="662"/>
      <c r="L28" s="662"/>
      <c r="M28" s="662"/>
      <c r="N28" s="662"/>
      <c r="O28" s="662"/>
      <c r="P28" s="663"/>
      <c r="Q28" s="716">
        <v>8267</v>
      </c>
      <c r="R28" s="717"/>
      <c r="S28" s="717"/>
      <c r="T28" s="717"/>
      <c r="U28" s="717"/>
      <c r="V28" s="717">
        <v>8097</v>
      </c>
      <c r="W28" s="717"/>
      <c r="X28" s="717"/>
      <c r="Y28" s="717"/>
      <c r="Z28" s="717"/>
      <c r="AA28" s="717">
        <v>170</v>
      </c>
      <c r="AB28" s="717"/>
      <c r="AC28" s="717"/>
      <c r="AD28" s="717"/>
      <c r="AE28" s="718"/>
      <c r="AF28" s="719">
        <v>170</v>
      </c>
      <c r="AG28" s="717"/>
      <c r="AH28" s="717"/>
      <c r="AI28" s="717"/>
      <c r="AJ28" s="720"/>
      <c r="AK28" s="721">
        <v>949</v>
      </c>
      <c r="AL28" s="717"/>
      <c r="AM28" s="717"/>
      <c r="AN28" s="717"/>
      <c r="AO28" s="717"/>
      <c r="AP28" s="717" t="s">
        <v>203</v>
      </c>
      <c r="AQ28" s="717"/>
      <c r="AR28" s="717"/>
      <c r="AS28" s="717"/>
      <c r="AT28" s="717"/>
      <c r="AU28" s="717" t="s">
        <v>203</v>
      </c>
      <c r="AV28" s="717"/>
      <c r="AW28" s="717"/>
      <c r="AX28" s="717"/>
      <c r="AY28" s="717"/>
      <c r="AZ28" s="717" t="s">
        <v>203</v>
      </c>
      <c r="BA28" s="717"/>
      <c r="BB28" s="717"/>
      <c r="BC28" s="717"/>
      <c r="BD28" s="717"/>
      <c r="BE28" s="722"/>
      <c r="BF28" s="722"/>
      <c r="BG28" s="722"/>
      <c r="BH28" s="722"/>
      <c r="BI28" s="723"/>
      <c r="BJ28" s="64"/>
      <c r="BK28" s="64"/>
      <c r="BL28" s="64"/>
      <c r="BM28" s="64"/>
      <c r="BN28" s="64"/>
      <c r="BO28" s="63"/>
      <c r="BP28" s="63"/>
      <c r="BQ28" s="60">
        <v>22</v>
      </c>
      <c r="BR28" s="88"/>
      <c r="BS28" s="677"/>
      <c r="BT28" s="678"/>
      <c r="BU28" s="678"/>
      <c r="BV28" s="678"/>
      <c r="BW28" s="678"/>
      <c r="BX28" s="678"/>
      <c r="BY28" s="678"/>
      <c r="BZ28" s="678"/>
      <c r="CA28" s="678"/>
      <c r="CB28" s="678"/>
      <c r="CC28" s="678"/>
      <c r="CD28" s="678"/>
      <c r="CE28" s="678"/>
      <c r="CF28" s="678"/>
      <c r="CG28" s="679"/>
      <c r="CH28" s="689"/>
      <c r="CI28" s="684"/>
      <c r="CJ28" s="684"/>
      <c r="CK28" s="684"/>
      <c r="CL28" s="690"/>
      <c r="CM28" s="689"/>
      <c r="CN28" s="684"/>
      <c r="CO28" s="684"/>
      <c r="CP28" s="684"/>
      <c r="CQ28" s="690"/>
      <c r="CR28" s="689"/>
      <c r="CS28" s="684"/>
      <c r="CT28" s="684"/>
      <c r="CU28" s="684"/>
      <c r="CV28" s="690"/>
      <c r="CW28" s="689"/>
      <c r="CX28" s="684"/>
      <c r="CY28" s="684"/>
      <c r="CZ28" s="684"/>
      <c r="DA28" s="690"/>
      <c r="DB28" s="689"/>
      <c r="DC28" s="684"/>
      <c r="DD28" s="684"/>
      <c r="DE28" s="684"/>
      <c r="DF28" s="690"/>
      <c r="DG28" s="689"/>
      <c r="DH28" s="684"/>
      <c r="DI28" s="684"/>
      <c r="DJ28" s="684"/>
      <c r="DK28" s="690"/>
      <c r="DL28" s="689"/>
      <c r="DM28" s="684"/>
      <c r="DN28" s="684"/>
      <c r="DO28" s="684"/>
      <c r="DP28" s="690"/>
      <c r="DQ28" s="689"/>
      <c r="DR28" s="684"/>
      <c r="DS28" s="684"/>
      <c r="DT28" s="684"/>
      <c r="DU28" s="690"/>
      <c r="DV28" s="677"/>
      <c r="DW28" s="678"/>
      <c r="DX28" s="678"/>
      <c r="DY28" s="678"/>
      <c r="DZ28" s="691"/>
      <c r="EA28" s="55"/>
    </row>
    <row r="29" spans="1:131" s="52" customFormat="1" ht="26.25" customHeight="1">
      <c r="A29" s="62">
        <v>2</v>
      </c>
      <c r="B29" s="677" t="s">
        <v>24</v>
      </c>
      <c r="C29" s="678"/>
      <c r="D29" s="678"/>
      <c r="E29" s="678"/>
      <c r="F29" s="678"/>
      <c r="G29" s="678"/>
      <c r="H29" s="678"/>
      <c r="I29" s="678"/>
      <c r="J29" s="678"/>
      <c r="K29" s="678"/>
      <c r="L29" s="678"/>
      <c r="M29" s="678"/>
      <c r="N29" s="678"/>
      <c r="O29" s="678"/>
      <c r="P29" s="679"/>
      <c r="Q29" s="680">
        <v>6823</v>
      </c>
      <c r="R29" s="681"/>
      <c r="S29" s="681"/>
      <c r="T29" s="681"/>
      <c r="U29" s="681"/>
      <c r="V29" s="681">
        <v>6621</v>
      </c>
      <c r="W29" s="681"/>
      <c r="X29" s="681"/>
      <c r="Y29" s="681"/>
      <c r="Z29" s="681"/>
      <c r="AA29" s="681">
        <v>202</v>
      </c>
      <c r="AB29" s="681"/>
      <c r="AC29" s="681"/>
      <c r="AD29" s="681"/>
      <c r="AE29" s="682"/>
      <c r="AF29" s="683">
        <v>202</v>
      </c>
      <c r="AG29" s="684"/>
      <c r="AH29" s="684"/>
      <c r="AI29" s="684"/>
      <c r="AJ29" s="685"/>
      <c r="AK29" s="686">
        <v>1232</v>
      </c>
      <c r="AL29" s="681"/>
      <c r="AM29" s="681"/>
      <c r="AN29" s="681"/>
      <c r="AO29" s="681"/>
      <c r="AP29" s="681" t="s">
        <v>203</v>
      </c>
      <c r="AQ29" s="681"/>
      <c r="AR29" s="681"/>
      <c r="AS29" s="681"/>
      <c r="AT29" s="681"/>
      <c r="AU29" s="717" t="s">
        <v>203</v>
      </c>
      <c r="AV29" s="717"/>
      <c r="AW29" s="717"/>
      <c r="AX29" s="717"/>
      <c r="AY29" s="717"/>
      <c r="AZ29" s="717" t="s">
        <v>203</v>
      </c>
      <c r="BA29" s="717"/>
      <c r="BB29" s="717"/>
      <c r="BC29" s="717"/>
      <c r="BD29" s="717"/>
      <c r="BE29" s="687"/>
      <c r="BF29" s="687"/>
      <c r="BG29" s="687"/>
      <c r="BH29" s="687"/>
      <c r="BI29" s="688"/>
      <c r="BJ29" s="64"/>
      <c r="BK29" s="64"/>
      <c r="BL29" s="64"/>
      <c r="BM29" s="64"/>
      <c r="BN29" s="64"/>
      <c r="BO29" s="63"/>
      <c r="BP29" s="63"/>
      <c r="BQ29" s="60">
        <v>23</v>
      </c>
      <c r="BR29" s="88"/>
      <c r="BS29" s="677"/>
      <c r="BT29" s="678"/>
      <c r="BU29" s="678"/>
      <c r="BV29" s="678"/>
      <c r="BW29" s="678"/>
      <c r="BX29" s="678"/>
      <c r="BY29" s="678"/>
      <c r="BZ29" s="678"/>
      <c r="CA29" s="678"/>
      <c r="CB29" s="678"/>
      <c r="CC29" s="678"/>
      <c r="CD29" s="678"/>
      <c r="CE29" s="678"/>
      <c r="CF29" s="678"/>
      <c r="CG29" s="679"/>
      <c r="CH29" s="689"/>
      <c r="CI29" s="684"/>
      <c r="CJ29" s="684"/>
      <c r="CK29" s="684"/>
      <c r="CL29" s="690"/>
      <c r="CM29" s="689"/>
      <c r="CN29" s="684"/>
      <c r="CO29" s="684"/>
      <c r="CP29" s="684"/>
      <c r="CQ29" s="690"/>
      <c r="CR29" s="689"/>
      <c r="CS29" s="684"/>
      <c r="CT29" s="684"/>
      <c r="CU29" s="684"/>
      <c r="CV29" s="690"/>
      <c r="CW29" s="689"/>
      <c r="CX29" s="684"/>
      <c r="CY29" s="684"/>
      <c r="CZ29" s="684"/>
      <c r="DA29" s="690"/>
      <c r="DB29" s="689"/>
      <c r="DC29" s="684"/>
      <c r="DD29" s="684"/>
      <c r="DE29" s="684"/>
      <c r="DF29" s="690"/>
      <c r="DG29" s="689"/>
      <c r="DH29" s="684"/>
      <c r="DI29" s="684"/>
      <c r="DJ29" s="684"/>
      <c r="DK29" s="690"/>
      <c r="DL29" s="689"/>
      <c r="DM29" s="684"/>
      <c r="DN29" s="684"/>
      <c r="DO29" s="684"/>
      <c r="DP29" s="690"/>
      <c r="DQ29" s="689"/>
      <c r="DR29" s="684"/>
      <c r="DS29" s="684"/>
      <c r="DT29" s="684"/>
      <c r="DU29" s="690"/>
      <c r="DV29" s="677"/>
      <c r="DW29" s="678"/>
      <c r="DX29" s="678"/>
      <c r="DY29" s="678"/>
      <c r="DZ29" s="691"/>
      <c r="EA29" s="55"/>
    </row>
    <row r="30" spans="1:131" s="52" customFormat="1" ht="26.25" customHeight="1">
      <c r="A30" s="62">
        <v>3</v>
      </c>
      <c r="B30" s="677" t="s">
        <v>230</v>
      </c>
      <c r="C30" s="678"/>
      <c r="D30" s="678"/>
      <c r="E30" s="678"/>
      <c r="F30" s="678"/>
      <c r="G30" s="678"/>
      <c r="H30" s="678"/>
      <c r="I30" s="678"/>
      <c r="J30" s="678"/>
      <c r="K30" s="678"/>
      <c r="L30" s="678"/>
      <c r="M30" s="678"/>
      <c r="N30" s="678"/>
      <c r="O30" s="678"/>
      <c r="P30" s="679"/>
      <c r="Q30" s="680">
        <v>2186</v>
      </c>
      <c r="R30" s="681"/>
      <c r="S30" s="681"/>
      <c r="T30" s="681"/>
      <c r="U30" s="681"/>
      <c r="V30" s="681">
        <v>2163</v>
      </c>
      <c r="W30" s="681"/>
      <c r="X30" s="681"/>
      <c r="Y30" s="681"/>
      <c r="Z30" s="681"/>
      <c r="AA30" s="681">
        <v>22</v>
      </c>
      <c r="AB30" s="681"/>
      <c r="AC30" s="681"/>
      <c r="AD30" s="681"/>
      <c r="AE30" s="682"/>
      <c r="AF30" s="683">
        <v>22</v>
      </c>
      <c r="AG30" s="684"/>
      <c r="AH30" s="684"/>
      <c r="AI30" s="684"/>
      <c r="AJ30" s="685"/>
      <c r="AK30" s="686">
        <v>995</v>
      </c>
      <c r="AL30" s="681"/>
      <c r="AM30" s="681"/>
      <c r="AN30" s="681"/>
      <c r="AO30" s="681"/>
      <c r="AP30" s="681" t="s">
        <v>203</v>
      </c>
      <c r="AQ30" s="681"/>
      <c r="AR30" s="681"/>
      <c r="AS30" s="681"/>
      <c r="AT30" s="681"/>
      <c r="AU30" s="681" t="s">
        <v>203</v>
      </c>
      <c r="AV30" s="681"/>
      <c r="AW30" s="681"/>
      <c r="AX30" s="681"/>
      <c r="AY30" s="681"/>
      <c r="AZ30" s="681" t="s">
        <v>203</v>
      </c>
      <c r="BA30" s="681"/>
      <c r="BB30" s="681"/>
      <c r="BC30" s="681"/>
      <c r="BD30" s="681"/>
      <c r="BE30" s="687"/>
      <c r="BF30" s="687"/>
      <c r="BG30" s="687"/>
      <c r="BH30" s="687"/>
      <c r="BI30" s="688"/>
      <c r="BJ30" s="64"/>
      <c r="BK30" s="64"/>
      <c r="BL30" s="64"/>
      <c r="BM30" s="64"/>
      <c r="BN30" s="64"/>
      <c r="BO30" s="63"/>
      <c r="BP30" s="63"/>
      <c r="BQ30" s="60">
        <v>24</v>
      </c>
      <c r="BR30" s="88"/>
      <c r="BS30" s="677"/>
      <c r="BT30" s="678"/>
      <c r="BU30" s="678"/>
      <c r="BV30" s="678"/>
      <c r="BW30" s="678"/>
      <c r="BX30" s="678"/>
      <c r="BY30" s="678"/>
      <c r="BZ30" s="678"/>
      <c r="CA30" s="678"/>
      <c r="CB30" s="678"/>
      <c r="CC30" s="678"/>
      <c r="CD30" s="678"/>
      <c r="CE30" s="678"/>
      <c r="CF30" s="678"/>
      <c r="CG30" s="679"/>
      <c r="CH30" s="689"/>
      <c r="CI30" s="684"/>
      <c r="CJ30" s="684"/>
      <c r="CK30" s="684"/>
      <c r="CL30" s="690"/>
      <c r="CM30" s="689"/>
      <c r="CN30" s="684"/>
      <c r="CO30" s="684"/>
      <c r="CP30" s="684"/>
      <c r="CQ30" s="690"/>
      <c r="CR30" s="689"/>
      <c r="CS30" s="684"/>
      <c r="CT30" s="684"/>
      <c r="CU30" s="684"/>
      <c r="CV30" s="690"/>
      <c r="CW30" s="689"/>
      <c r="CX30" s="684"/>
      <c r="CY30" s="684"/>
      <c r="CZ30" s="684"/>
      <c r="DA30" s="690"/>
      <c r="DB30" s="689"/>
      <c r="DC30" s="684"/>
      <c r="DD30" s="684"/>
      <c r="DE30" s="684"/>
      <c r="DF30" s="690"/>
      <c r="DG30" s="689"/>
      <c r="DH30" s="684"/>
      <c r="DI30" s="684"/>
      <c r="DJ30" s="684"/>
      <c r="DK30" s="690"/>
      <c r="DL30" s="689"/>
      <c r="DM30" s="684"/>
      <c r="DN30" s="684"/>
      <c r="DO30" s="684"/>
      <c r="DP30" s="690"/>
      <c r="DQ30" s="689"/>
      <c r="DR30" s="684"/>
      <c r="DS30" s="684"/>
      <c r="DT30" s="684"/>
      <c r="DU30" s="690"/>
      <c r="DV30" s="677"/>
      <c r="DW30" s="678"/>
      <c r="DX30" s="678"/>
      <c r="DY30" s="678"/>
      <c r="DZ30" s="691"/>
      <c r="EA30" s="55"/>
    </row>
    <row r="31" spans="1:131" s="52" customFormat="1" ht="26.25" customHeight="1">
      <c r="A31" s="62">
        <v>4</v>
      </c>
      <c r="B31" s="677" t="s">
        <v>353</v>
      </c>
      <c r="C31" s="678"/>
      <c r="D31" s="678"/>
      <c r="E31" s="678"/>
      <c r="F31" s="678"/>
      <c r="G31" s="678"/>
      <c r="H31" s="678"/>
      <c r="I31" s="678"/>
      <c r="J31" s="678"/>
      <c r="K31" s="678"/>
      <c r="L31" s="678"/>
      <c r="M31" s="678"/>
      <c r="N31" s="678"/>
      <c r="O31" s="678"/>
      <c r="P31" s="679"/>
      <c r="Q31" s="680">
        <v>2210</v>
      </c>
      <c r="R31" s="681"/>
      <c r="S31" s="681"/>
      <c r="T31" s="681"/>
      <c r="U31" s="681"/>
      <c r="V31" s="681">
        <v>2031</v>
      </c>
      <c r="W31" s="681"/>
      <c r="X31" s="681"/>
      <c r="Y31" s="681"/>
      <c r="Z31" s="681"/>
      <c r="AA31" s="681">
        <v>179</v>
      </c>
      <c r="AB31" s="681"/>
      <c r="AC31" s="681"/>
      <c r="AD31" s="681"/>
      <c r="AE31" s="682"/>
      <c r="AF31" s="683">
        <v>192</v>
      </c>
      <c r="AG31" s="684"/>
      <c r="AH31" s="684"/>
      <c r="AI31" s="684"/>
      <c r="AJ31" s="685"/>
      <c r="AK31" s="686">
        <v>1355</v>
      </c>
      <c r="AL31" s="681"/>
      <c r="AM31" s="681"/>
      <c r="AN31" s="681"/>
      <c r="AO31" s="681"/>
      <c r="AP31" s="681">
        <v>17701</v>
      </c>
      <c r="AQ31" s="681"/>
      <c r="AR31" s="681"/>
      <c r="AS31" s="681"/>
      <c r="AT31" s="681"/>
      <c r="AU31" s="681">
        <v>10957</v>
      </c>
      <c r="AV31" s="681"/>
      <c r="AW31" s="681"/>
      <c r="AX31" s="681"/>
      <c r="AY31" s="681"/>
      <c r="AZ31" s="681" t="s">
        <v>203</v>
      </c>
      <c r="BA31" s="681"/>
      <c r="BB31" s="681"/>
      <c r="BC31" s="681"/>
      <c r="BD31" s="681"/>
      <c r="BE31" s="687" t="s">
        <v>459</v>
      </c>
      <c r="BF31" s="687"/>
      <c r="BG31" s="687"/>
      <c r="BH31" s="687"/>
      <c r="BI31" s="688"/>
      <c r="BJ31" s="64"/>
      <c r="BK31" s="64"/>
      <c r="BL31" s="64"/>
      <c r="BM31" s="64"/>
      <c r="BN31" s="64"/>
      <c r="BO31" s="63"/>
      <c r="BP31" s="63"/>
      <c r="BQ31" s="60">
        <v>25</v>
      </c>
      <c r="BR31" s="88"/>
      <c r="BS31" s="677"/>
      <c r="BT31" s="678"/>
      <c r="BU31" s="678"/>
      <c r="BV31" s="678"/>
      <c r="BW31" s="678"/>
      <c r="BX31" s="678"/>
      <c r="BY31" s="678"/>
      <c r="BZ31" s="678"/>
      <c r="CA31" s="678"/>
      <c r="CB31" s="678"/>
      <c r="CC31" s="678"/>
      <c r="CD31" s="678"/>
      <c r="CE31" s="678"/>
      <c r="CF31" s="678"/>
      <c r="CG31" s="679"/>
      <c r="CH31" s="689"/>
      <c r="CI31" s="684"/>
      <c r="CJ31" s="684"/>
      <c r="CK31" s="684"/>
      <c r="CL31" s="690"/>
      <c r="CM31" s="689"/>
      <c r="CN31" s="684"/>
      <c r="CO31" s="684"/>
      <c r="CP31" s="684"/>
      <c r="CQ31" s="690"/>
      <c r="CR31" s="689"/>
      <c r="CS31" s="684"/>
      <c r="CT31" s="684"/>
      <c r="CU31" s="684"/>
      <c r="CV31" s="690"/>
      <c r="CW31" s="689"/>
      <c r="CX31" s="684"/>
      <c r="CY31" s="684"/>
      <c r="CZ31" s="684"/>
      <c r="DA31" s="690"/>
      <c r="DB31" s="689"/>
      <c r="DC31" s="684"/>
      <c r="DD31" s="684"/>
      <c r="DE31" s="684"/>
      <c r="DF31" s="690"/>
      <c r="DG31" s="689"/>
      <c r="DH31" s="684"/>
      <c r="DI31" s="684"/>
      <c r="DJ31" s="684"/>
      <c r="DK31" s="690"/>
      <c r="DL31" s="689"/>
      <c r="DM31" s="684"/>
      <c r="DN31" s="684"/>
      <c r="DO31" s="684"/>
      <c r="DP31" s="690"/>
      <c r="DQ31" s="689"/>
      <c r="DR31" s="684"/>
      <c r="DS31" s="684"/>
      <c r="DT31" s="684"/>
      <c r="DU31" s="690"/>
      <c r="DV31" s="677"/>
      <c r="DW31" s="678"/>
      <c r="DX31" s="678"/>
      <c r="DY31" s="678"/>
      <c r="DZ31" s="691"/>
      <c r="EA31" s="55"/>
    </row>
    <row r="32" spans="1:131" s="52" customFormat="1" ht="26.25" customHeight="1">
      <c r="A32" s="62">
        <v>5</v>
      </c>
      <c r="B32" s="677"/>
      <c r="C32" s="678"/>
      <c r="D32" s="678"/>
      <c r="E32" s="678"/>
      <c r="F32" s="678"/>
      <c r="G32" s="678"/>
      <c r="H32" s="678"/>
      <c r="I32" s="678"/>
      <c r="J32" s="678"/>
      <c r="K32" s="678"/>
      <c r="L32" s="678"/>
      <c r="M32" s="678"/>
      <c r="N32" s="678"/>
      <c r="O32" s="678"/>
      <c r="P32" s="679"/>
      <c r="Q32" s="680"/>
      <c r="R32" s="681"/>
      <c r="S32" s="681"/>
      <c r="T32" s="681"/>
      <c r="U32" s="681"/>
      <c r="V32" s="681"/>
      <c r="W32" s="681"/>
      <c r="X32" s="681"/>
      <c r="Y32" s="681"/>
      <c r="Z32" s="681"/>
      <c r="AA32" s="681"/>
      <c r="AB32" s="681"/>
      <c r="AC32" s="681"/>
      <c r="AD32" s="681"/>
      <c r="AE32" s="682"/>
      <c r="AF32" s="683"/>
      <c r="AG32" s="684"/>
      <c r="AH32" s="684"/>
      <c r="AI32" s="684"/>
      <c r="AJ32" s="685"/>
      <c r="AK32" s="686"/>
      <c r="AL32" s="681"/>
      <c r="AM32" s="681"/>
      <c r="AN32" s="681"/>
      <c r="AO32" s="681"/>
      <c r="AP32" s="681"/>
      <c r="AQ32" s="681"/>
      <c r="AR32" s="681"/>
      <c r="AS32" s="681"/>
      <c r="AT32" s="681"/>
      <c r="AU32" s="681"/>
      <c r="AV32" s="681"/>
      <c r="AW32" s="681"/>
      <c r="AX32" s="681"/>
      <c r="AY32" s="681"/>
      <c r="AZ32" s="724"/>
      <c r="BA32" s="724"/>
      <c r="BB32" s="724"/>
      <c r="BC32" s="724"/>
      <c r="BD32" s="724"/>
      <c r="BE32" s="687"/>
      <c r="BF32" s="687"/>
      <c r="BG32" s="687"/>
      <c r="BH32" s="687"/>
      <c r="BI32" s="688"/>
      <c r="BJ32" s="64"/>
      <c r="BK32" s="64"/>
      <c r="BL32" s="64"/>
      <c r="BM32" s="64"/>
      <c r="BN32" s="64"/>
      <c r="BO32" s="63"/>
      <c r="BP32" s="63"/>
      <c r="BQ32" s="60">
        <v>26</v>
      </c>
      <c r="BR32" s="88"/>
      <c r="BS32" s="677"/>
      <c r="BT32" s="678"/>
      <c r="BU32" s="678"/>
      <c r="BV32" s="678"/>
      <c r="BW32" s="678"/>
      <c r="BX32" s="678"/>
      <c r="BY32" s="678"/>
      <c r="BZ32" s="678"/>
      <c r="CA32" s="678"/>
      <c r="CB32" s="678"/>
      <c r="CC32" s="678"/>
      <c r="CD32" s="678"/>
      <c r="CE32" s="678"/>
      <c r="CF32" s="678"/>
      <c r="CG32" s="679"/>
      <c r="CH32" s="689"/>
      <c r="CI32" s="684"/>
      <c r="CJ32" s="684"/>
      <c r="CK32" s="684"/>
      <c r="CL32" s="690"/>
      <c r="CM32" s="689"/>
      <c r="CN32" s="684"/>
      <c r="CO32" s="684"/>
      <c r="CP32" s="684"/>
      <c r="CQ32" s="690"/>
      <c r="CR32" s="689"/>
      <c r="CS32" s="684"/>
      <c r="CT32" s="684"/>
      <c r="CU32" s="684"/>
      <c r="CV32" s="690"/>
      <c r="CW32" s="689"/>
      <c r="CX32" s="684"/>
      <c r="CY32" s="684"/>
      <c r="CZ32" s="684"/>
      <c r="DA32" s="690"/>
      <c r="DB32" s="689"/>
      <c r="DC32" s="684"/>
      <c r="DD32" s="684"/>
      <c r="DE32" s="684"/>
      <c r="DF32" s="690"/>
      <c r="DG32" s="689"/>
      <c r="DH32" s="684"/>
      <c r="DI32" s="684"/>
      <c r="DJ32" s="684"/>
      <c r="DK32" s="690"/>
      <c r="DL32" s="689"/>
      <c r="DM32" s="684"/>
      <c r="DN32" s="684"/>
      <c r="DO32" s="684"/>
      <c r="DP32" s="690"/>
      <c r="DQ32" s="689"/>
      <c r="DR32" s="684"/>
      <c r="DS32" s="684"/>
      <c r="DT32" s="684"/>
      <c r="DU32" s="690"/>
      <c r="DV32" s="677"/>
      <c r="DW32" s="678"/>
      <c r="DX32" s="678"/>
      <c r="DY32" s="678"/>
      <c r="DZ32" s="691"/>
      <c r="EA32" s="55"/>
    </row>
    <row r="33" spans="1:131" s="52" customFormat="1" ht="26.25" customHeight="1">
      <c r="A33" s="62">
        <v>6</v>
      </c>
      <c r="B33" s="677"/>
      <c r="C33" s="678"/>
      <c r="D33" s="678"/>
      <c r="E33" s="678"/>
      <c r="F33" s="678"/>
      <c r="G33" s="678"/>
      <c r="H33" s="678"/>
      <c r="I33" s="678"/>
      <c r="J33" s="678"/>
      <c r="K33" s="678"/>
      <c r="L33" s="678"/>
      <c r="M33" s="678"/>
      <c r="N33" s="678"/>
      <c r="O33" s="678"/>
      <c r="P33" s="679"/>
      <c r="Q33" s="680"/>
      <c r="R33" s="681"/>
      <c r="S33" s="681"/>
      <c r="T33" s="681"/>
      <c r="U33" s="681"/>
      <c r="V33" s="681"/>
      <c r="W33" s="681"/>
      <c r="X33" s="681"/>
      <c r="Y33" s="681"/>
      <c r="Z33" s="681"/>
      <c r="AA33" s="681"/>
      <c r="AB33" s="681"/>
      <c r="AC33" s="681"/>
      <c r="AD33" s="681"/>
      <c r="AE33" s="682"/>
      <c r="AF33" s="683"/>
      <c r="AG33" s="684"/>
      <c r="AH33" s="684"/>
      <c r="AI33" s="684"/>
      <c r="AJ33" s="685"/>
      <c r="AK33" s="686"/>
      <c r="AL33" s="681"/>
      <c r="AM33" s="681"/>
      <c r="AN33" s="681"/>
      <c r="AO33" s="681"/>
      <c r="AP33" s="681"/>
      <c r="AQ33" s="681"/>
      <c r="AR33" s="681"/>
      <c r="AS33" s="681"/>
      <c r="AT33" s="681"/>
      <c r="AU33" s="681"/>
      <c r="AV33" s="681"/>
      <c r="AW33" s="681"/>
      <c r="AX33" s="681"/>
      <c r="AY33" s="681"/>
      <c r="AZ33" s="724"/>
      <c r="BA33" s="724"/>
      <c r="BB33" s="724"/>
      <c r="BC33" s="724"/>
      <c r="BD33" s="724"/>
      <c r="BE33" s="687"/>
      <c r="BF33" s="687"/>
      <c r="BG33" s="687"/>
      <c r="BH33" s="687"/>
      <c r="BI33" s="688"/>
      <c r="BJ33" s="64"/>
      <c r="BK33" s="64"/>
      <c r="BL33" s="64"/>
      <c r="BM33" s="64"/>
      <c r="BN33" s="64"/>
      <c r="BO33" s="63"/>
      <c r="BP33" s="63"/>
      <c r="BQ33" s="60">
        <v>27</v>
      </c>
      <c r="BR33" s="88"/>
      <c r="BS33" s="677"/>
      <c r="BT33" s="678"/>
      <c r="BU33" s="678"/>
      <c r="BV33" s="678"/>
      <c r="BW33" s="678"/>
      <c r="BX33" s="678"/>
      <c r="BY33" s="678"/>
      <c r="BZ33" s="678"/>
      <c r="CA33" s="678"/>
      <c r="CB33" s="678"/>
      <c r="CC33" s="678"/>
      <c r="CD33" s="678"/>
      <c r="CE33" s="678"/>
      <c r="CF33" s="678"/>
      <c r="CG33" s="679"/>
      <c r="CH33" s="689"/>
      <c r="CI33" s="684"/>
      <c r="CJ33" s="684"/>
      <c r="CK33" s="684"/>
      <c r="CL33" s="690"/>
      <c r="CM33" s="689"/>
      <c r="CN33" s="684"/>
      <c r="CO33" s="684"/>
      <c r="CP33" s="684"/>
      <c r="CQ33" s="690"/>
      <c r="CR33" s="689"/>
      <c r="CS33" s="684"/>
      <c r="CT33" s="684"/>
      <c r="CU33" s="684"/>
      <c r="CV33" s="690"/>
      <c r="CW33" s="689"/>
      <c r="CX33" s="684"/>
      <c r="CY33" s="684"/>
      <c r="CZ33" s="684"/>
      <c r="DA33" s="690"/>
      <c r="DB33" s="689"/>
      <c r="DC33" s="684"/>
      <c r="DD33" s="684"/>
      <c r="DE33" s="684"/>
      <c r="DF33" s="690"/>
      <c r="DG33" s="689"/>
      <c r="DH33" s="684"/>
      <c r="DI33" s="684"/>
      <c r="DJ33" s="684"/>
      <c r="DK33" s="690"/>
      <c r="DL33" s="689"/>
      <c r="DM33" s="684"/>
      <c r="DN33" s="684"/>
      <c r="DO33" s="684"/>
      <c r="DP33" s="690"/>
      <c r="DQ33" s="689"/>
      <c r="DR33" s="684"/>
      <c r="DS33" s="684"/>
      <c r="DT33" s="684"/>
      <c r="DU33" s="690"/>
      <c r="DV33" s="677"/>
      <c r="DW33" s="678"/>
      <c r="DX33" s="678"/>
      <c r="DY33" s="678"/>
      <c r="DZ33" s="691"/>
      <c r="EA33" s="55"/>
    </row>
    <row r="34" spans="1:131" s="52" customFormat="1" ht="26.25" customHeight="1">
      <c r="A34" s="62">
        <v>7</v>
      </c>
      <c r="B34" s="677"/>
      <c r="C34" s="678"/>
      <c r="D34" s="678"/>
      <c r="E34" s="678"/>
      <c r="F34" s="678"/>
      <c r="G34" s="678"/>
      <c r="H34" s="678"/>
      <c r="I34" s="678"/>
      <c r="J34" s="678"/>
      <c r="K34" s="678"/>
      <c r="L34" s="678"/>
      <c r="M34" s="678"/>
      <c r="N34" s="678"/>
      <c r="O34" s="678"/>
      <c r="P34" s="679"/>
      <c r="Q34" s="680"/>
      <c r="R34" s="681"/>
      <c r="S34" s="681"/>
      <c r="T34" s="681"/>
      <c r="U34" s="681"/>
      <c r="V34" s="681"/>
      <c r="W34" s="681"/>
      <c r="X34" s="681"/>
      <c r="Y34" s="681"/>
      <c r="Z34" s="681"/>
      <c r="AA34" s="681"/>
      <c r="AB34" s="681"/>
      <c r="AC34" s="681"/>
      <c r="AD34" s="681"/>
      <c r="AE34" s="682"/>
      <c r="AF34" s="683"/>
      <c r="AG34" s="684"/>
      <c r="AH34" s="684"/>
      <c r="AI34" s="684"/>
      <c r="AJ34" s="685"/>
      <c r="AK34" s="686"/>
      <c r="AL34" s="681"/>
      <c r="AM34" s="681"/>
      <c r="AN34" s="681"/>
      <c r="AO34" s="681"/>
      <c r="AP34" s="681"/>
      <c r="AQ34" s="681"/>
      <c r="AR34" s="681"/>
      <c r="AS34" s="681"/>
      <c r="AT34" s="681"/>
      <c r="AU34" s="681"/>
      <c r="AV34" s="681"/>
      <c r="AW34" s="681"/>
      <c r="AX34" s="681"/>
      <c r="AY34" s="681"/>
      <c r="AZ34" s="724"/>
      <c r="BA34" s="724"/>
      <c r="BB34" s="724"/>
      <c r="BC34" s="724"/>
      <c r="BD34" s="724"/>
      <c r="BE34" s="687"/>
      <c r="BF34" s="687"/>
      <c r="BG34" s="687"/>
      <c r="BH34" s="687"/>
      <c r="BI34" s="688"/>
      <c r="BJ34" s="64"/>
      <c r="BK34" s="64"/>
      <c r="BL34" s="64"/>
      <c r="BM34" s="64"/>
      <c r="BN34" s="64"/>
      <c r="BO34" s="63"/>
      <c r="BP34" s="63"/>
      <c r="BQ34" s="60">
        <v>28</v>
      </c>
      <c r="BR34" s="88"/>
      <c r="BS34" s="677"/>
      <c r="BT34" s="678"/>
      <c r="BU34" s="678"/>
      <c r="BV34" s="678"/>
      <c r="BW34" s="678"/>
      <c r="BX34" s="678"/>
      <c r="BY34" s="678"/>
      <c r="BZ34" s="678"/>
      <c r="CA34" s="678"/>
      <c r="CB34" s="678"/>
      <c r="CC34" s="678"/>
      <c r="CD34" s="678"/>
      <c r="CE34" s="678"/>
      <c r="CF34" s="678"/>
      <c r="CG34" s="679"/>
      <c r="CH34" s="689"/>
      <c r="CI34" s="684"/>
      <c r="CJ34" s="684"/>
      <c r="CK34" s="684"/>
      <c r="CL34" s="690"/>
      <c r="CM34" s="689"/>
      <c r="CN34" s="684"/>
      <c r="CO34" s="684"/>
      <c r="CP34" s="684"/>
      <c r="CQ34" s="690"/>
      <c r="CR34" s="689"/>
      <c r="CS34" s="684"/>
      <c r="CT34" s="684"/>
      <c r="CU34" s="684"/>
      <c r="CV34" s="690"/>
      <c r="CW34" s="689"/>
      <c r="CX34" s="684"/>
      <c r="CY34" s="684"/>
      <c r="CZ34" s="684"/>
      <c r="DA34" s="690"/>
      <c r="DB34" s="689"/>
      <c r="DC34" s="684"/>
      <c r="DD34" s="684"/>
      <c r="DE34" s="684"/>
      <c r="DF34" s="690"/>
      <c r="DG34" s="689"/>
      <c r="DH34" s="684"/>
      <c r="DI34" s="684"/>
      <c r="DJ34" s="684"/>
      <c r="DK34" s="690"/>
      <c r="DL34" s="689"/>
      <c r="DM34" s="684"/>
      <c r="DN34" s="684"/>
      <c r="DO34" s="684"/>
      <c r="DP34" s="690"/>
      <c r="DQ34" s="689"/>
      <c r="DR34" s="684"/>
      <c r="DS34" s="684"/>
      <c r="DT34" s="684"/>
      <c r="DU34" s="690"/>
      <c r="DV34" s="677"/>
      <c r="DW34" s="678"/>
      <c r="DX34" s="678"/>
      <c r="DY34" s="678"/>
      <c r="DZ34" s="691"/>
      <c r="EA34" s="55"/>
    </row>
    <row r="35" spans="1:131" s="52" customFormat="1" ht="26.25" customHeight="1">
      <c r="A35" s="62">
        <v>8</v>
      </c>
      <c r="B35" s="677"/>
      <c r="C35" s="678"/>
      <c r="D35" s="678"/>
      <c r="E35" s="678"/>
      <c r="F35" s="678"/>
      <c r="G35" s="678"/>
      <c r="H35" s="678"/>
      <c r="I35" s="678"/>
      <c r="J35" s="678"/>
      <c r="K35" s="678"/>
      <c r="L35" s="678"/>
      <c r="M35" s="678"/>
      <c r="N35" s="678"/>
      <c r="O35" s="678"/>
      <c r="P35" s="679"/>
      <c r="Q35" s="680"/>
      <c r="R35" s="681"/>
      <c r="S35" s="681"/>
      <c r="T35" s="681"/>
      <c r="U35" s="681"/>
      <c r="V35" s="681"/>
      <c r="W35" s="681"/>
      <c r="X35" s="681"/>
      <c r="Y35" s="681"/>
      <c r="Z35" s="681"/>
      <c r="AA35" s="681"/>
      <c r="AB35" s="681"/>
      <c r="AC35" s="681"/>
      <c r="AD35" s="681"/>
      <c r="AE35" s="682"/>
      <c r="AF35" s="683"/>
      <c r="AG35" s="684"/>
      <c r="AH35" s="684"/>
      <c r="AI35" s="684"/>
      <c r="AJ35" s="685"/>
      <c r="AK35" s="686"/>
      <c r="AL35" s="681"/>
      <c r="AM35" s="681"/>
      <c r="AN35" s="681"/>
      <c r="AO35" s="681"/>
      <c r="AP35" s="681"/>
      <c r="AQ35" s="681"/>
      <c r="AR35" s="681"/>
      <c r="AS35" s="681"/>
      <c r="AT35" s="681"/>
      <c r="AU35" s="681"/>
      <c r="AV35" s="681"/>
      <c r="AW35" s="681"/>
      <c r="AX35" s="681"/>
      <c r="AY35" s="681"/>
      <c r="AZ35" s="724"/>
      <c r="BA35" s="724"/>
      <c r="BB35" s="724"/>
      <c r="BC35" s="724"/>
      <c r="BD35" s="724"/>
      <c r="BE35" s="687"/>
      <c r="BF35" s="687"/>
      <c r="BG35" s="687"/>
      <c r="BH35" s="687"/>
      <c r="BI35" s="688"/>
      <c r="BJ35" s="64"/>
      <c r="BK35" s="64"/>
      <c r="BL35" s="64"/>
      <c r="BM35" s="64"/>
      <c r="BN35" s="64"/>
      <c r="BO35" s="63"/>
      <c r="BP35" s="63"/>
      <c r="BQ35" s="60">
        <v>29</v>
      </c>
      <c r="BR35" s="88"/>
      <c r="BS35" s="677"/>
      <c r="BT35" s="678"/>
      <c r="BU35" s="678"/>
      <c r="BV35" s="678"/>
      <c r="BW35" s="678"/>
      <c r="BX35" s="678"/>
      <c r="BY35" s="678"/>
      <c r="BZ35" s="678"/>
      <c r="CA35" s="678"/>
      <c r="CB35" s="678"/>
      <c r="CC35" s="678"/>
      <c r="CD35" s="678"/>
      <c r="CE35" s="678"/>
      <c r="CF35" s="678"/>
      <c r="CG35" s="679"/>
      <c r="CH35" s="689"/>
      <c r="CI35" s="684"/>
      <c r="CJ35" s="684"/>
      <c r="CK35" s="684"/>
      <c r="CL35" s="690"/>
      <c r="CM35" s="689"/>
      <c r="CN35" s="684"/>
      <c r="CO35" s="684"/>
      <c r="CP35" s="684"/>
      <c r="CQ35" s="690"/>
      <c r="CR35" s="689"/>
      <c r="CS35" s="684"/>
      <c r="CT35" s="684"/>
      <c r="CU35" s="684"/>
      <c r="CV35" s="690"/>
      <c r="CW35" s="689"/>
      <c r="CX35" s="684"/>
      <c r="CY35" s="684"/>
      <c r="CZ35" s="684"/>
      <c r="DA35" s="690"/>
      <c r="DB35" s="689"/>
      <c r="DC35" s="684"/>
      <c r="DD35" s="684"/>
      <c r="DE35" s="684"/>
      <c r="DF35" s="690"/>
      <c r="DG35" s="689"/>
      <c r="DH35" s="684"/>
      <c r="DI35" s="684"/>
      <c r="DJ35" s="684"/>
      <c r="DK35" s="690"/>
      <c r="DL35" s="689"/>
      <c r="DM35" s="684"/>
      <c r="DN35" s="684"/>
      <c r="DO35" s="684"/>
      <c r="DP35" s="690"/>
      <c r="DQ35" s="689"/>
      <c r="DR35" s="684"/>
      <c r="DS35" s="684"/>
      <c r="DT35" s="684"/>
      <c r="DU35" s="690"/>
      <c r="DV35" s="677"/>
      <c r="DW35" s="678"/>
      <c r="DX35" s="678"/>
      <c r="DY35" s="678"/>
      <c r="DZ35" s="691"/>
      <c r="EA35" s="55"/>
    </row>
    <row r="36" spans="1:131" s="52" customFormat="1" ht="26.25" customHeight="1">
      <c r="A36" s="62">
        <v>9</v>
      </c>
      <c r="B36" s="677"/>
      <c r="C36" s="678"/>
      <c r="D36" s="678"/>
      <c r="E36" s="678"/>
      <c r="F36" s="678"/>
      <c r="G36" s="678"/>
      <c r="H36" s="678"/>
      <c r="I36" s="678"/>
      <c r="J36" s="678"/>
      <c r="K36" s="678"/>
      <c r="L36" s="678"/>
      <c r="M36" s="678"/>
      <c r="N36" s="678"/>
      <c r="O36" s="678"/>
      <c r="P36" s="679"/>
      <c r="Q36" s="680"/>
      <c r="R36" s="681"/>
      <c r="S36" s="681"/>
      <c r="T36" s="681"/>
      <c r="U36" s="681"/>
      <c r="V36" s="681"/>
      <c r="W36" s="681"/>
      <c r="X36" s="681"/>
      <c r="Y36" s="681"/>
      <c r="Z36" s="681"/>
      <c r="AA36" s="681"/>
      <c r="AB36" s="681"/>
      <c r="AC36" s="681"/>
      <c r="AD36" s="681"/>
      <c r="AE36" s="682"/>
      <c r="AF36" s="683"/>
      <c r="AG36" s="684"/>
      <c r="AH36" s="684"/>
      <c r="AI36" s="684"/>
      <c r="AJ36" s="685"/>
      <c r="AK36" s="686"/>
      <c r="AL36" s="681"/>
      <c r="AM36" s="681"/>
      <c r="AN36" s="681"/>
      <c r="AO36" s="681"/>
      <c r="AP36" s="681"/>
      <c r="AQ36" s="681"/>
      <c r="AR36" s="681"/>
      <c r="AS36" s="681"/>
      <c r="AT36" s="681"/>
      <c r="AU36" s="681"/>
      <c r="AV36" s="681"/>
      <c r="AW36" s="681"/>
      <c r="AX36" s="681"/>
      <c r="AY36" s="681"/>
      <c r="AZ36" s="724"/>
      <c r="BA36" s="724"/>
      <c r="BB36" s="724"/>
      <c r="BC36" s="724"/>
      <c r="BD36" s="724"/>
      <c r="BE36" s="687"/>
      <c r="BF36" s="687"/>
      <c r="BG36" s="687"/>
      <c r="BH36" s="687"/>
      <c r="BI36" s="688"/>
      <c r="BJ36" s="64"/>
      <c r="BK36" s="64"/>
      <c r="BL36" s="64"/>
      <c r="BM36" s="64"/>
      <c r="BN36" s="64"/>
      <c r="BO36" s="63"/>
      <c r="BP36" s="63"/>
      <c r="BQ36" s="60">
        <v>30</v>
      </c>
      <c r="BR36" s="88"/>
      <c r="BS36" s="677"/>
      <c r="BT36" s="678"/>
      <c r="BU36" s="678"/>
      <c r="BV36" s="678"/>
      <c r="BW36" s="678"/>
      <c r="BX36" s="678"/>
      <c r="BY36" s="678"/>
      <c r="BZ36" s="678"/>
      <c r="CA36" s="678"/>
      <c r="CB36" s="678"/>
      <c r="CC36" s="678"/>
      <c r="CD36" s="678"/>
      <c r="CE36" s="678"/>
      <c r="CF36" s="678"/>
      <c r="CG36" s="679"/>
      <c r="CH36" s="689"/>
      <c r="CI36" s="684"/>
      <c r="CJ36" s="684"/>
      <c r="CK36" s="684"/>
      <c r="CL36" s="690"/>
      <c r="CM36" s="689"/>
      <c r="CN36" s="684"/>
      <c r="CO36" s="684"/>
      <c r="CP36" s="684"/>
      <c r="CQ36" s="690"/>
      <c r="CR36" s="689"/>
      <c r="CS36" s="684"/>
      <c r="CT36" s="684"/>
      <c r="CU36" s="684"/>
      <c r="CV36" s="690"/>
      <c r="CW36" s="689"/>
      <c r="CX36" s="684"/>
      <c r="CY36" s="684"/>
      <c r="CZ36" s="684"/>
      <c r="DA36" s="690"/>
      <c r="DB36" s="689"/>
      <c r="DC36" s="684"/>
      <c r="DD36" s="684"/>
      <c r="DE36" s="684"/>
      <c r="DF36" s="690"/>
      <c r="DG36" s="689"/>
      <c r="DH36" s="684"/>
      <c r="DI36" s="684"/>
      <c r="DJ36" s="684"/>
      <c r="DK36" s="690"/>
      <c r="DL36" s="689"/>
      <c r="DM36" s="684"/>
      <c r="DN36" s="684"/>
      <c r="DO36" s="684"/>
      <c r="DP36" s="690"/>
      <c r="DQ36" s="689"/>
      <c r="DR36" s="684"/>
      <c r="DS36" s="684"/>
      <c r="DT36" s="684"/>
      <c r="DU36" s="690"/>
      <c r="DV36" s="677"/>
      <c r="DW36" s="678"/>
      <c r="DX36" s="678"/>
      <c r="DY36" s="678"/>
      <c r="DZ36" s="691"/>
      <c r="EA36" s="55"/>
    </row>
    <row r="37" spans="1:131" s="52" customFormat="1" ht="26.25" customHeight="1">
      <c r="A37" s="62">
        <v>10</v>
      </c>
      <c r="B37" s="677"/>
      <c r="C37" s="678"/>
      <c r="D37" s="678"/>
      <c r="E37" s="678"/>
      <c r="F37" s="678"/>
      <c r="G37" s="678"/>
      <c r="H37" s="678"/>
      <c r="I37" s="678"/>
      <c r="J37" s="678"/>
      <c r="K37" s="678"/>
      <c r="L37" s="678"/>
      <c r="M37" s="678"/>
      <c r="N37" s="678"/>
      <c r="O37" s="678"/>
      <c r="P37" s="679"/>
      <c r="Q37" s="680"/>
      <c r="R37" s="681"/>
      <c r="S37" s="681"/>
      <c r="T37" s="681"/>
      <c r="U37" s="681"/>
      <c r="V37" s="681"/>
      <c r="W37" s="681"/>
      <c r="X37" s="681"/>
      <c r="Y37" s="681"/>
      <c r="Z37" s="681"/>
      <c r="AA37" s="681"/>
      <c r="AB37" s="681"/>
      <c r="AC37" s="681"/>
      <c r="AD37" s="681"/>
      <c r="AE37" s="682"/>
      <c r="AF37" s="683"/>
      <c r="AG37" s="684"/>
      <c r="AH37" s="684"/>
      <c r="AI37" s="684"/>
      <c r="AJ37" s="685"/>
      <c r="AK37" s="686"/>
      <c r="AL37" s="681"/>
      <c r="AM37" s="681"/>
      <c r="AN37" s="681"/>
      <c r="AO37" s="681"/>
      <c r="AP37" s="681"/>
      <c r="AQ37" s="681"/>
      <c r="AR37" s="681"/>
      <c r="AS37" s="681"/>
      <c r="AT37" s="681"/>
      <c r="AU37" s="681"/>
      <c r="AV37" s="681"/>
      <c r="AW37" s="681"/>
      <c r="AX37" s="681"/>
      <c r="AY37" s="681"/>
      <c r="AZ37" s="724"/>
      <c r="BA37" s="724"/>
      <c r="BB37" s="724"/>
      <c r="BC37" s="724"/>
      <c r="BD37" s="724"/>
      <c r="BE37" s="687"/>
      <c r="BF37" s="687"/>
      <c r="BG37" s="687"/>
      <c r="BH37" s="687"/>
      <c r="BI37" s="688"/>
      <c r="BJ37" s="64"/>
      <c r="BK37" s="64"/>
      <c r="BL37" s="64"/>
      <c r="BM37" s="64"/>
      <c r="BN37" s="64"/>
      <c r="BO37" s="63"/>
      <c r="BP37" s="63"/>
      <c r="BQ37" s="60">
        <v>31</v>
      </c>
      <c r="BR37" s="88"/>
      <c r="BS37" s="677"/>
      <c r="BT37" s="678"/>
      <c r="BU37" s="678"/>
      <c r="BV37" s="678"/>
      <c r="BW37" s="678"/>
      <c r="BX37" s="678"/>
      <c r="BY37" s="678"/>
      <c r="BZ37" s="678"/>
      <c r="CA37" s="678"/>
      <c r="CB37" s="678"/>
      <c r="CC37" s="678"/>
      <c r="CD37" s="678"/>
      <c r="CE37" s="678"/>
      <c r="CF37" s="678"/>
      <c r="CG37" s="679"/>
      <c r="CH37" s="689"/>
      <c r="CI37" s="684"/>
      <c r="CJ37" s="684"/>
      <c r="CK37" s="684"/>
      <c r="CL37" s="690"/>
      <c r="CM37" s="689"/>
      <c r="CN37" s="684"/>
      <c r="CO37" s="684"/>
      <c r="CP37" s="684"/>
      <c r="CQ37" s="690"/>
      <c r="CR37" s="689"/>
      <c r="CS37" s="684"/>
      <c r="CT37" s="684"/>
      <c r="CU37" s="684"/>
      <c r="CV37" s="690"/>
      <c r="CW37" s="689"/>
      <c r="CX37" s="684"/>
      <c r="CY37" s="684"/>
      <c r="CZ37" s="684"/>
      <c r="DA37" s="690"/>
      <c r="DB37" s="689"/>
      <c r="DC37" s="684"/>
      <c r="DD37" s="684"/>
      <c r="DE37" s="684"/>
      <c r="DF37" s="690"/>
      <c r="DG37" s="689"/>
      <c r="DH37" s="684"/>
      <c r="DI37" s="684"/>
      <c r="DJ37" s="684"/>
      <c r="DK37" s="690"/>
      <c r="DL37" s="689"/>
      <c r="DM37" s="684"/>
      <c r="DN37" s="684"/>
      <c r="DO37" s="684"/>
      <c r="DP37" s="690"/>
      <c r="DQ37" s="689"/>
      <c r="DR37" s="684"/>
      <c r="DS37" s="684"/>
      <c r="DT37" s="684"/>
      <c r="DU37" s="690"/>
      <c r="DV37" s="677"/>
      <c r="DW37" s="678"/>
      <c r="DX37" s="678"/>
      <c r="DY37" s="678"/>
      <c r="DZ37" s="691"/>
      <c r="EA37" s="55"/>
    </row>
    <row r="38" spans="1:131" s="52" customFormat="1" ht="26.25" customHeight="1">
      <c r="A38" s="62">
        <v>11</v>
      </c>
      <c r="B38" s="677"/>
      <c r="C38" s="678"/>
      <c r="D38" s="678"/>
      <c r="E38" s="678"/>
      <c r="F38" s="678"/>
      <c r="G38" s="678"/>
      <c r="H38" s="678"/>
      <c r="I38" s="678"/>
      <c r="J38" s="678"/>
      <c r="K38" s="678"/>
      <c r="L38" s="678"/>
      <c r="M38" s="678"/>
      <c r="N38" s="678"/>
      <c r="O38" s="678"/>
      <c r="P38" s="679"/>
      <c r="Q38" s="680"/>
      <c r="R38" s="681"/>
      <c r="S38" s="681"/>
      <c r="T38" s="681"/>
      <c r="U38" s="681"/>
      <c r="V38" s="681"/>
      <c r="W38" s="681"/>
      <c r="X38" s="681"/>
      <c r="Y38" s="681"/>
      <c r="Z38" s="681"/>
      <c r="AA38" s="681"/>
      <c r="AB38" s="681"/>
      <c r="AC38" s="681"/>
      <c r="AD38" s="681"/>
      <c r="AE38" s="682"/>
      <c r="AF38" s="683"/>
      <c r="AG38" s="684"/>
      <c r="AH38" s="684"/>
      <c r="AI38" s="684"/>
      <c r="AJ38" s="685"/>
      <c r="AK38" s="686"/>
      <c r="AL38" s="681"/>
      <c r="AM38" s="681"/>
      <c r="AN38" s="681"/>
      <c r="AO38" s="681"/>
      <c r="AP38" s="681"/>
      <c r="AQ38" s="681"/>
      <c r="AR38" s="681"/>
      <c r="AS38" s="681"/>
      <c r="AT38" s="681"/>
      <c r="AU38" s="681"/>
      <c r="AV38" s="681"/>
      <c r="AW38" s="681"/>
      <c r="AX38" s="681"/>
      <c r="AY38" s="681"/>
      <c r="AZ38" s="724"/>
      <c r="BA38" s="724"/>
      <c r="BB38" s="724"/>
      <c r="BC38" s="724"/>
      <c r="BD38" s="724"/>
      <c r="BE38" s="687"/>
      <c r="BF38" s="687"/>
      <c r="BG38" s="687"/>
      <c r="BH38" s="687"/>
      <c r="BI38" s="688"/>
      <c r="BJ38" s="64"/>
      <c r="BK38" s="64"/>
      <c r="BL38" s="64"/>
      <c r="BM38" s="64"/>
      <c r="BN38" s="64"/>
      <c r="BO38" s="63"/>
      <c r="BP38" s="63"/>
      <c r="BQ38" s="60">
        <v>32</v>
      </c>
      <c r="BR38" s="88"/>
      <c r="BS38" s="677"/>
      <c r="BT38" s="678"/>
      <c r="BU38" s="678"/>
      <c r="BV38" s="678"/>
      <c r="BW38" s="678"/>
      <c r="BX38" s="678"/>
      <c r="BY38" s="678"/>
      <c r="BZ38" s="678"/>
      <c r="CA38" s="678"/>
      <c r="CB38" s="678"/>
      <c r="CC38" s="678"/>
      <c r="CD38" s="678"/>
      <c r="CE38" s="678"/>
      <c r="CF38" s="678"/>
      <c r="CG38" s="679"/>
      <c r="CH38" s="689"/>
      <c r="CI38" s="684"/>
      <c r="CJ38" s="684"/>
      <c r="CK38" s="684"/>
      <c r="CL38" s="690"/>
      <c r="CM38" s="689"/>
      <c r="CN38" s="684"/>
      <c r="CO38" s="684"/>
      <c r="CP38" s="684"/>
      <c r="CQ38" s="690"/>
      <c r="CR38" s="689"/>
      <c r="CS38" s="684"/>
      <c r="CT38" s="684"/>
      <c r="CU38" s="684"/>
      <c r="CV38" s="690"/>
      <c r="CW38" s="689"/>
      <c r="CX38" s="684"/>
      <c r="CY38" s="684"/>
      <c r="CZ38" s="684"/>
      <c r="DA38" s="690"/>
      <c r="DB38" s="689"/>
      <c r="DC38" s="684"/>
      <c r="DD38" s="684"/>
      <c r="DE38" s="684"/>
      <c r="DF38" s="690"/>
      <c r="DG38" s="689"/>
      <c r="DH38" s="684"/>
      <c r="DI38" s="684"/>
      <c r="DJ38" s="684"/>
      <c r="DK38" s="690"/>
      <c r="DL38" s="689"/>
      <c r="DM38" s="684"/>
      <c r="DN38" s="684"/>
      <c r="DO38" s="684"/>
      <c r="DP38" s="690"/>
      <c r="DQ38" s="689"/>
      <c r="DR38" s="684"/>
      <c r="DS38" s="684"/>
      <c r="DT38" s="684"/>
      <c r="DU38" s="690"/>
      <c r="DV38" s="677"/>
      <c r="DW38" s="678"/>
      <c r="DX38" s="678"/>
      <c r="DY38" s="678"/>
      <c r="DZ38" s="691"/>
      <c r="EA38" s="55"/>
    </row>
    <row r="39" spans="1:131" s="52" customFormat="1" ht="26.25" customHeight="1">
      <c r="A39" s="62">
        <v>12</v>
      </c>
      <c r="B39" s="677"/>
      <c r="C39" s="678"/>
      <c r="D39" s="678"/>
      <c r="E39" s="678"/>
      <c r="F39" s="678"/>
      <c r="G39" s="678"/>
      <c r="H39" s="678"/>
      <c r="I39" s="678"/>
      <c r="J39" s="678"/>
      <c r="K39" s="678"/>
      <c r="L39" s="678"/>
      <c r="M39" s="678"/>
      <c r="N39" s="678"/>
      <c r="O39" s="678"/>
      <c r="P39" s="679"/>
      <c r="Q39" s="680"/>
      <c r="R39" s="681"/>
      <c r="S39" s="681"/>
      <c r="T39" s="681"/>
      <c r="U39" s="681"/>
      <c r="V39" s="681"/>
      <c r="W39" s="681"/>
      <c r="X39" s="681"/>
      <c r="Y39" s="681"/>
      <c r="Z39" s="681"/>
      <c r="AA39" s="681"/>
      <c r="AB39" s="681"/>
      <c r="AC39" s="681"/>
      <c r="AD39" s="681"/>
      <c r="AE39" s="682"/>
      <c r="AF39" s="683"/>
      <c r="AG39" s="684"/>
      <c r="AH39" s="684"/>
      <c r="AI39" s="684"/>
      <c r="AJ39" s="685"/>
      <c r="AK39" s="686"/>
      <c r="AL39" s="681"/>
      <c r="AM39" s="681"/>
      <c r="AN39" s="681"/>
      <c r="AO39" s="681"/>
      <c r="AP39" s="681"/>
      <c r="AQ39" s="681"/>
      <c r="AR39" s="681"/>
      <c r="AS39" s="681"/>
      <c r="AT39" s="681"/>
      <c r="AU39" s="681"/>
      <c r="AV39" s="681"/>
      <c r="AW39" s="681"/>
      <c r="AX39" s="681"/>
      <c r="AY39" s="681"/>
      <c r="AZ39" s="724"/>
      <c r="BA39" s="724"/>
      <c r="BB39" s="724"/>
      <c r="BC39" s="724"/>
      <c r="BD39" s="724"/>
      <c r="BE39" s="687"/>
      <c r="BF39" s="687"/>
      <c r="BG39" s="687"/>
      <c r="BH39" s="687"/>
      <c r="BI39" s="688"/>
      <c r="BJ39" s="64"/>
      <c r="BK39" s="64"/>
      <c r="BL39" s="64"/>
      <c r="BM39" s="64"/>
      <c r="BN39" s="64"/>
      <c r="BO39" s="63"/>
      <c r="BP39" s="63"/>
      <c r="BQ39" s="60">
        <v>33</v>
      </c>
      <c r="BR39" s="88"/>
      <c r="BS39" s="677"/>
      <c r="BT39" s="678"/>
      <c r="BU39" s="678"/>
      <c r="BV39" s="678"/>
      <c r="BW39" s="678"/>
      <c r="BX39" s="678"/>
      <c r="BY39" s="678"/>
      <c r="BZ39" s="678"/>
      <c r="CA39" s="678"/>
      <c r="CB39" s="678"/>
      <c r="CC39" s="678"/>
      <c r="CD39" s="678"/>
      <c r="CE39" s="678"/>
      <c r="CF39" s="678"/>
      <c r="CG39" s="679"/>
      <c r="CH39" s="689"/>
      <c r="CI39" s="684"/>
      <c r="CJ39" s="684"/>
      <c r="CK39" s="684"/>
      <c r="CL39" s="690"/>
      <c r="CM39" s="689"/>
      <c r="CN39" s="684"/>
      <c r="CO39" s="684"/>
      <c r="CP39" s="684"/>
      <c r="CQ39" s="690"/>
      <c r="CR39" s="689"/>
      <c r="CS39" s="684"/>
      <c r="CT39" s="684"/>
      <c r="CU39" s="684"/>
      <c r="CV39" s="690"/>
      <c r="CW39" s="689"/>
      <c r="CX39" s="684"/>
      <c r="CY39" s="684"/>
      <c r="CZ39" s="684"/>
      <c r="DA39" s="690"/>
      <c r="DB39" s="689"/>
      <c r="DC39" s="684"/>
      <c r="DD39" s="684"/>
      <c r="DE39" s="684"/>
      <c r="DF39" s="690"/>
      <c r="DG39" s="689"/>
      <c r="DH39" s="684"/>
      <c r="DI39" s="684"/>
      <c r="DJ39" s="684"/>
      <c r="DK39" s="690"/>
      <c r="DL39" s="689"/>
      <c r="DM39" s="684"/>
      <c r="DN39" s="684"/>
      <c r="DO39" s="684"/>
      <c r="DP39" s="690"/>
      <c r="DQ39" s="689"/>
      <c r="DR39" s="684"/>
      <c r="DS39" s="684"/>
      <c r="DT39" s="684"/>
      <c r="DU39" s="690"/>
      <c r="DV39" s="677"/>
      <c r="DW39" s="678"/>
      <c r="DX39" s="678"/>
      <c r="DY39" s="678"/>
      <c r="DZ39" s="691"/>
      <c r="EA39" s="55"/>
    </row>
    <row r="40" spans="1:131" s="52" customFormat="1" ht="26.25" customHeight="1">
      <c r="A40" s="60">
        <v>13</v>
      </c>
      <c r="B40" s="677"/>
      <c r="C40" s="678"/>
      <c r="D40" s="678"/>
      <c r="E40" s="678"/>
      <c r="F40" s="678"/>
      <c r="G40" s="678"/>
      <c r="H40" s="678"/>
      <c r="I40" s="678"/>
      <c r="J40" s="678"/>
      <c r="K40" s="678"/>
      <c r="L40" s="678"/>
      <c r="M40" s="678"/>
      <c r="N40" s="678"/>
      <c r="O40" s="678"/>
      <c r="P40" s="679"/>
      <c r="Q40" s="680"/>
      <c r="R40" s="681"/>
      <c r="S40" s="681"/>
      <c r="T40" s="681"/>
      <c r="U40" s="681"/>
      <c r="V40" s="681"/>
      <c r="W40" s="681"/>
      <c r="X40" s="681"/>
      <c r="Y40" s="681"/>
      <c r="Z40" s="681"/>
      <c r="AA40" s="681"/>
      <c r="AB40" s="681"/>
      <c r="AC40" s="681"/>
      <c r="AD40" s="681"/>
      <c r="AE40" s="682"/>
      <c r="AF40" s="683"/>
      <c r="AG40" s="684"/>
      <c r="AH40" s="684"/>
      <c r="AI40" s="684"/>
      <c r="AJ40" s="685"/>
      <c r="AK40" s="686"/>
      <c r="AL40" s="681"/>
      <c r="AM40" s="681"/>
      <c r="AN40" s="681"/>
      <c r="AO40" s="681"/>
      <c r="AP40" s="681"/>
      <c r="AQ40" s="681"/>
      <c r="AR40" s="681"/>
      <c r="AS40" s="681"/>
      <c r="AT40" s="681"/>
      <c r="AU40" s="681"/>
      <c r="AV40" s="681"/>
      <c r="AW40" s="681"/>
      <c r="AX40" s="681"/>
      <c r="AY40" s="681"/>
      <c r="AZ40" s="724"/>
      <c r="BA40" s="724"/>
      <c r="BB40" s="724"/>
      <c r="BC40" s="724"/>
      <c r="BD40" s="724"/>
      <c r="BE40" s="687"/>
      <c r="BF40" s="687"/>
      <c r="BG40" s="687"/>
      <c r="BH40" s="687"/>
      <c r="BI40" s="688"/>
      <c r="BJ40" s="64"/>
      <c r="BK40" s="64"/>
      <c r="BL40" s="64"/>
      <c r="BM40" s="64"/>
      <c r="BN40" s="64"/>
      <c r="BO40" s="63"/>
      <c r="BP40" s="63"/>
      <c r="BQ40" s="60">
        <v>34</v>
      </c>
      <c r="BR40" s="88"/>
      <c r="BS40" s="677"/>
      <c r="BT40" s="678"/>
      <c r="BU40" s="678"/>
      <c r="BV40" s="678"/>
      <c r="BW40" s="678"/>
      <c r="BX40" s="678"/>
      <c r="BY40" s="678"/>
      <c r="BZ40" s="678"/>
      <c r="CA40" s="678"/>
      <c r="CB40" s="678"/>
      <c r="CC40" s="678"/>
      <c r="CD40" s="678"/>
      <c r="CE40" s="678"/>
      <c r="CF40" s="678"/>
      <c r="CG40" s="679"/>
      <c r="CH40" s="689"/>
      <c r="CI40" s="684"/>
      <c r="CJ40" s="684"/>
      <c r="CK40" s="684"/>
      <c r="CL40" s="690"/>
      <c r="CM40" s="689"/>
      <c r="CN40" s="684"/>
      <c r="CO40" s="684"/>
      <c r="CP40" s="684"/>
      <c r="CQ40" s="690"/>
      <c r="CR40" s="689"/>
      <c r="CS40" s="684"/>
      <c r="CT40" s="684"/>
      <c r="CU40" s="684"/>
      <c r="CV40" s="690"/>
      <c r="CW40" s="689"/>
      <c r="CX40" s="684"/>
      <c r="CY40" s="684"/>
      <c r="CZ40" s="684"/>
      <c r="DA40" s="690"/>
      <c r="DB40" s="689"/>
      <c r="DC40" s="684"/>
      <c r="DD40" s="684"/>
      <c r="DE40" s="684"/>
      <c r="DF40" s="690"/>
      <c r="DG40" s="689"/>
      <c r="DH40" s="684"/>
      <c r="DI40" s="684"/>
      <c r="DJ40" s="684"/>
      <c r="DK40" s="690"/>
      <c r="DL40" s="689"/>
      <c r="DM40" s="684"/>
      <c r="DN40" s="684"/>
      <c r="DO40" s="684"/>
      <c r="DP40" s="690"/>
      <c r="DQ40" s="689"/>
      <c r="DR40" s="684"/>
      <c r="DS40" s="684"/>
      <c r="DT40" s="684"/>
      <c r="DU40" s="690"/>
      <c r="DV40" s="677"/>
      <c r="DW40" s="678"/>
      <c r="DX40" s="678"/>
      <c r="DY40" s="678"/>
      <c r="DZ40" s="691"/>
      <c r="EA40" s="55"/>
    </row>
    <row r="41" spans="1:131" s="52" customFormat="1" ht="26.25" customHeight="1">
      <c r="A41" s="60">
        <v>14</v>
      </c>
      <c r="B41" s="677"/>
      <c r="C41" s="678"/>
      <c r="D41" s="678"/>
      <c r="E41" s="678"/>
      <c r="F41" s="678"/>
      <c r="G41" s="678"/>
      <c r="H41" s="678"/>
      <c r="I41" s="678"/>
      <c r="J41" s="678"/>
      <c r="K41" s="678"/>
      <c r="L41" s="678"/>
      <c r="M41" s="678"/>
      <c r="N41" s="678"/>
      <c r="O41" s="678"/>
      <c r="P41" s="679"/>
      <c r="Q41" s="680"/>
      <c r="R41" s="681"/>
      <c r="S41" s="681"/>
      <c r="T41" s="681"/>
      <c r="U41" s="681"/>
      <c r="V41" s="681"/>
      <c r="W41" s="681"/>
      <c r="X41" s="681"/>
      <c r="Y41" s="681"/>
      <c r="Z41" s="681"/>
      <c r="AA41" s="681"/>
      <c r="AB41" s="681"/>
      <c r="AC41" s="681"/>
      <c r="AD41" s="681"/>
      <c r="AE41" s="682"/>
      <c r="AF41" s="683"/>
      <c r="AG41" s="684"/>
      <c r="AH41" s="684"/>
      <c r="AI41" s="684"/>
      <c r="AJ41" s="685"/>
      <c r="AK41" s="686"/>
      <c r="AL41" s="681"/>
      <c r="AM41" s="681"/>
      <c r="AN41" s="681"/>
      <c r="AO41" s="681"/>
      <c r="AP41" s="681"/>
      <c r="AQ41" s="681"/>
      <c r="AR41" s="681"/>
      <c r="AS41" s="681"/>
      <c r="AT41" s="681"/>
      <c r="AU41" s="681"/>
      <c r="AV41" s="681"/>
      <c r="AW41" s="681"/>
      <c r="AX41" s="681"/>
      <c r="AY41" s="681"/>
      <c r="AZ41" s="724"/>
      <c r="BA41" s="724"/>
      <c r="BB41" s="724"/>
      <c r="BC41" s="724"/>
      <c r="BD41" s="724"/>
      <c r="BE41" s="687"/>
      <c r="BF41" s="687"/>
      <c r="BG41" s="687"/>
      <c r="BH41" s="687"/>
      <c r="BI41" s="688"/>
      <c r="BJ41" s="64"/>
      <c r="BK41" s="64"/>
      <c r="BL41" s="64"/>
      <c r="BM41" s="64"/>
      <c r="BN41" s="64"/>
      <c r="BO41" s="63"/>
      <c r="BP41" s="63"/>
      <c r="BQ41" s="60">
        <v>35</v>
      </c>
      <c r="BR41" s="88"/>
      <c r="BS41" s="677"/>
      <c r="BT41" s="678"/>
      <c r="BU41" s="678"/>
      <c r="BV41" s="678"/>
      <c r="BW41" s="678"/>
      <c r="BX41" s="678"/>
      <c r="BY41" s="678"/>
      <c r="BZ41" s="678"/>
      <c r="CA41" s="678"/>
      <c r="CB41" s="678"/>
      <c r="CC41" s="678"/>
      <c r="CD41" s="678"/>
      <c r="CE41" s="678"/>
      <c r="CF41" s="678"/>
      <c r="CG41" s="679"/>
      <c r="CH41" s="689"/>
      <c r="CI41" s="684"/>
      <c r="CJ41" s="684"/>
      <c r="CK41" s="684"/>
      <c r="CL41" s="690"/>
      <c r="CM41" s="689"/>
      <c r="CN41" s="684"/>
      <c r="CO41" s="684"/>
      <c r="CP41" s="684"/>
      <c r="CQ41" s="690"/>
      <c r="CR41" s="689"/>
      <c r="CS41" s="684"/>
      <c r="CT41" s="684"/>
      <c r="CU41" s="684"/>
      <c r="CV41" s="690"/>
      <c r="CW41" s="689"/>
      <c r="CX41" s="684"/>
      <c r="CY41" s="684"/>
      <c r="CZ41" s="684"/>
      <c r="DA41" s="690"/>
      <c r="DB41" s="689"/>
      <c r="DC41" s="684"/>
      <c r="DD41" s="684"/>
      <c r="DE41" s="684"/>
      <c r="DF41" s="690"/>
      <c r="DG41" s="689"/>
      <c r="DH41" s="684"/>
      <c r="DI41" s="684"/>
      <c r="DJ41" s="684"/>
      <c r="DK41" s="690"/>
      <c r="DL41" s="689"/>
      <c r="DM41" s="684"/>
      <c r="DN41" s="684"/>
      <c r="DO41" s="684"/>
      <c r="DP41" s="690"/>
      <c r="DQ41" s="689"/>
      <c r="DR41" s="684"/>
      <c r="DS41" s="684"/>
      <c r="DT41" s="684"/>
      <c r="DU41" s="690"/>
      <c r="DV41" s="677"/>
      <c r="DW41" s="678"/>
      <c r="DX41" s="678"/>
      <c r="DY41" s="678"/>
      <c r="DZ41" s="691"/>
      <c r="EA41" s="55"/>
    </row>
    <row r="42" spans="1:131" s="52" customFormat="1" ht="26.25" customHeight="1">
      <c r="A42" s="60">
        <v>15</v>
      </c>
      <c r="B42" s="677"/>
      <c r="C42" s="678"/>
      <c r="D42" s="678"/>
      <c r="E42" s="678"/>
      <c r="F42" s="678"/>
      <c r="G42" s="678"/>
      <c r="H42" s="678"/>
      <c r="I42" s="678"/>
      <c r="J42" s="678"/>
      <c r="K42" s="678"/>
      <c r="L42" s="678"/>
      <c r="M42" s="678"/>
      <c r="N42" s="678"/>
      <c r="O42" s="678"/>
      <c r="P42" s="679"/>
      <c r="Q42" s="680"/>
      <c r="R42" s="681"/>
      <c r="S42" s="681"/>
      <c r="T42" s="681"/>
      <c r="U42" s="681"/>
      <c r="V42" s="681"/>
      <c r="W42" s="681"/>
      <c r="X42" s="681"/>
      <c r="Y42" s="681"/>
      <c r="Z42" s="681"/>
      <c r="AA42" s="681"/>
      <c r="AB42" s="681"/>
      <c r="AC42" s="681"/>
      <c r="AD42" s="681"/>
      <c r="AE42" s="682"/>
      <c r="AF42" s="683"/>
      <c r="AG42" s="684"/>
      <c r="AH42" s="684"/>
      <c r="AI42" s="684"/>
      <c r="AJ42" s="685"/>
      <c r="AK42" s="686"/>
      <c r="AL42" s="681"/>
      <c r="AM42" s="681"/>
      <c r="AN42" s="681"/>
      <c r="AO42" s="681"/>
      <c r="AP42" s="681"/>
      <c r="AQ42" s="681"/>
      <c r="AR42" s="681"/>
      <c r="AS42" s="681"/>
      <c r="AT42" s="681"/>
      <c r="AU42" s="681"/>
      <c r="AV42" s="681"/>
      <c r="AW42" s="681"/>
      <c r="AX42" s="681"/>
      <c r="AY42" s="681"/>
      <c r="AZ42" s="724"/>
      <c r="BA42" s="724"/>
      <c r="BB42" s="724"/>
      <c r="BC42" s="724"/>
      <c r="BD42" s="724"/>
      <c r="BE42" s="687"/>
      <c r="BF42" s="687"/>
      <c r="BG42" s="687"/>
      <c r="BH42" s="687"/>
      <c r="BI42" s="688"/>
      <c r="BJ42" s="64"/>
      <c r="BK42" s="64"/>
      <c r="BL42" s="64"/>
      <c r="BM42" s="64"/>
      <c r="BN42" s="64"/>
      <c r="BO42" s="63"/>
      <c r="BP42" s="63"/>
      <c r="BQ42" s="60">
        <v>36</v>
      </c>
      <c r="BR42" s="88"/>
      <c r="BS42" s="677"/>
      <c r="BT42" s="678"/>
      <c r="BU42" s="678"/>
      <c r="BV42" s="678"/>
      <c r="BW42" s="678"/>
      <c r="BX42" s="678"/>
      <c r="BY42" s="678"/>
      <c r="BZ42" s="678"/>
      <c r="CA42" s="678"/>
      <c r="CB42" s="678"/>
      <c r="CC42" s="678"/>
      <c r="CD42" s="678"/>
      <c r="CE42" s="678"/>
      <c r="CF42" s="678"/>
      <c r="CG42" s="679"/>
      <c r="CH42" s="689"/>
      <c r="CI42" s="684"/>
      <c r="CJ42" s="684"/>
      <c r="CK42" s="684"/>
      <c r="CL42" s="690"/>
      <c r="CM42" s="689"/>
      <c r="CN42" s="684"/>
      <c r="CO42" s="684"/>
      <c r="CP42" s="684"/>
      <c r="CQ42" s="690"/>
      <c r="CR42" s="689"/>
      <c r="CS42" s="684"/>
      <c r="CT42" s="684"/>
      <c r="CU42" s="684"/>
      <c r="CV42" s="690"/>
      <c r="CW42" s="689"/>
      <c r="CX42" s="684"/>
      <c r="CY42" s="684"/>
      <c r="CZ42" s="684"/>
      <c r="DA42" s="690"/>
      <c r="DB42" s="689"/>
      <c r="DC42" s="684"/>
      <c r="DD42" s="684"/>
      <c r="DE42" s="684"/>
      <c r="DF42" s="690"/>
      <c r="DG42" s="689"/>
      <c r="DH42" s="684"/>
      <c r="DI42" s="684"/>
      <c r="DJ42" s="684"/>
      <c r="DK42" s="690"/>
      <c r="DL42" s="689"/>
      <c r="DM42" s="684"/>
      <c r="DN42" s="684"/>
      <c r="DO42" s="684"/>
      <c r="DP42" s="690"/>
      <c r="DQ42" s="689"/>
      <c r="DR42" s="684"/>
      <c r="DS42" s="684"/>
      <c r="DT42" s="684"/>
      <c r="DU42" s="690"/>
      <c r="DV42" s="677"/>
      <c r="DW42" s="678"/>
      <c r="DX42" s="678"/>
      <c r="DY42" s="678"/>
      <c r="DZ42" s="691"/>
      <c r="EA42" s="55"/>
    </row>
    <row r="43" spans="1:131" s="52" customFormat="1" ht="26.25" customHeight="1">
      <c r="A43" s="60">
        <v>16</v>
      </c>
      <c r="B43" s="677"/>
      <c r="C43" s="678"/>
      <c r="D43" s="678"/>
      <c r="E43" s="678"/>
      <c r="F43" s="678"/>
      <c r="G43" s="678"/>
      <c r="H43" s="678"/>
      <c r="I43" s="678"/>
      <c r="J43" s="678"/>
      <c r="K43" s="678"/>
      <c r="L43" s="678"/>
      <c r="M43" s="678"/>
      <c r="N43" s="678"/>
      <c r="O43" s="678"/>
      <c r="P43" s="679"/>
      <c r="Q43" s="680"/>
      <c r="R43" s="681"/>
      <c r="S43" s="681"/>
      <c r="T43" s="681"/>
      <c r="U43" s="681"/>
      <c r="V43" s="681"/>
      <c r="W43" s="681"/>
      <c r="X43" s="681"/>
      <c r="Y43" s="681"/>
      <c r="Z43" s="681"/>
      <c r="AA43" s="681"/>
      <c r="AB43" s="681"/>
      <c r="AC43" s="681"/>
      <c r="AD43" s="681"/>
      <c r="AE43" s="682"/>
      <c r="AF43" s="683"/>
      <c r="AG43" s="684"/>
      <c r="AH43" s="684"/>
      <c r="AI43" s="684"/>
      <c r="AJ43" s="685"/>
      <c r="AK43" s="686"/>
      <c r="AL43" s="681"/>
      <c r="AM43" s="681"/>
      <c r="AN43" s="681"/>
      <c r="AO43" s="681"/>
      <c r="AP43" s="681"/>
      <c r="AQ43" s="681"/>
      <c r="AR43" s="681"/>
      <c r="AS43" s="681"/>
      <c r="AT43" s="681"/>
      <c r="AU43" s="681"/>
      <c r="AV43" s="681"/>
      <c r="AW43" s="681"/>
      <c r="AX43" s="681"/>
      <c r="AY43" s="681"/>
      <c r="AZ43" s="724"/>
      <c r="BA43" s="724"/>
      <c r="BB43" s="724"/>
      <c r="BC43" s="724"/>
      <c r="BD43" s="724"/>
      <c r="BE43" s="687"/>
      <c r="BF43" s="687"/>
      <c r="BG43" s="687"/>
      <c r="BH43" s="687"/>
      <c r="BI43" s="688"/>
      <c r="BJ43" s="64"/>
      <c r="BK43" s="64"/>
      <c r="BL43" s="64"/>
      <c r="BM43" s="64"/>
      <c r="BN43" s="64"/>
      <c r="BO43" s="63"/>
      <c r="BP43" s="63"/>
      <c r="BQ43" s="60">
        <v>37</v>
      </c>
      <c r="BR43" s="88"/>
      <c r="BS43" s="677"/>
      <c r="BT43" s="678"/>
      <c r="BU43" s="678"/>
      <c r="BV43" s="678"/>
      <c r="BW43" s="678"/>
      <c r="BX43" s="678"/>
      <c r="BY43" s="678"/>
      <c r="BZ43" s="678"/>
      <c r="CA43" s="678"/>
      <c r="CB43" s="678"/>
      <c r="CC43" s="678"/>
      <c r="CD43" s="678"/>
      <c r="CE43" s="678"/>
      <c r="CF43" s="678"/>
      <c r="CG43" s="679"/>
      <c r="CH43" s="689"/>
      <c r="CI43" s="684"/>
      <c r="CJ43" s="684"/>
      <c r="CK43" s="684"/>
      <c r="CL43" s="690"/>
      <c r="CM43" s="689"/>
      <c r="CN43" s="684"/>
      <c r="CO43" s="684"/>
      <c r="CP43" s="684"/>
      <c r="CQ43" s="690"/>
      <c r="CR43" s="689"/>
      <c r="CS43" s="684"/>
      <c r="CT43" s="684"/>
      <c r="CU43" s="684"/>
      <c r="CV43" s="690"/>
      <c r="CW43" s="689"/>
      <c r="CX43" s="684"/>
      <c r="CY43" s="684"/>
      <c r="CZ43" s="684"/>
      <c r="DA43" s="690"/>
      <c r="DB43" s="689"/>
      <c r="DC43" s="684"/>
      <c r="DD43" s="684"/>
      <c r="DE43" s="684"/>
      <c r="DF43" s="690"/>
      <c r="DG43" s="689"/>
      <c r="DH43" s="684"/>
      <c r="DI43" s="684"/>
      <c r="DJ43" s="684"/>
      <c r="DK43" s="690"/>
      <c r="DL43" s="689"/>
      <c r="DM43" s="684"/>
      <c r="DN43" s="684"/>
      <c r="DO43" s="684"/>
      <c r="DP43" s="690"/>
      <c r="DQ43" s="689"/>
      <c r="DR43" s="684"/>
      <c r="DS43" s="684"/>
      <c r="DT43" s="684"/>
      <c r="DU43" s="690"/>
      <c r="DV43" s="677"/>
      <c r="DW43" s="678"/>
      <c r="DX43" s="678"/>
      <c r="DY43" s="678"/>
      <c r="DZ43" s="691"/>
      <c r="EA43" s="55"/>
    </row>
    <row r="44" spans="1:131" s="52" customFormat="1" ht="26.25" customHeight="1">
      <c r="A44" s="60">
        <v>17</v>
      </c>
      <c r="B44" s="677"/>
      <c r="C44" s="678"/>
      <c r="D44" s="678"/>
      <c r="E44" s="678"/>
      <c r="F44" s="678"/>
      <c r="G44" s="678"/>
      <c r="H44" s="678"/>
      <c r="I44" s="678"/>
      <c r="J44" s="678"/>
      <c r="K44" s="678"/>
      <c r="L44" s="678"/>
      <c r="M44" s="678"/>
      <c r="N44" s="678"/>
      <c r="O44" s="678"/>
      <c r="P44" s="679"/>
      <c r="Q44" s="680"/>
      <c r="R44" s="681"/>
      <c r="S44" s="681"/>
      <c r="T44" s="681"/>
      <c r="U44" s="681"/>
      <c r="V44" s="681"/>
      <c r="W44" s="681"/>
      <c r="X44" s="681"/>
      <c r="Y44" s="681"/>
      <c r="Z44" s="681"/>
      <c r="AA44" s="681"/>
      <c r="AB44" s="681"/>
      <c r="AC44" s="681"/>
      <c r="AD44" s="681"/>
      <c r="AE44" s="682"/>
      <c r="AF44" s="683"/>
      <c r="AG44" s="684"/>
      <c r="AH44" s="684"/>
      <c r="AI44" s="684"/>
      <c r="AJ44" s="685"/>
      <c r="AK44" s="686"/>
      <c r="AL44" s="681"/>
      <c r="AM44" s="681"/>
      <c r="AN44" s="681"/>
      <c r="AO44" s="681"/>
      <c r="AP44" s="681"/>
      <c r="AQ44" s="681"/>
      <c r="AR44" s="681"/>
      <c r="AS44" s="681"/>
      <c r="AT44" s="681"/>
      <c r="AU44" s="681"/>
      <c r="AV44" s="681"/>
      <c r="AW44" s="681"/>
      <c r="AX44" s="681"/>
      <c r="AY44" s="681"/>
      <c r="AZ44" s="724"/>
      <c r="BA44" s="724"/>
      <c r="BB44" s="724"/>
      <c r="BC44" s="724"/>
      <c r="BD44" s="724"/>
      <c r="BE44" s="687"/>
      <c r="BF44" s="687"/>
      <c r="BG44" s="687"/>
      <c r="BH44" s="687"/>
      <c r="BI44" s="688"/>
      <c r="BJ44" s="64"/>
      <c r="BK44" s="64"/>
      <c r="BL44" s="64"/>
      <c r="BM44" s="64"/>
      <c r="BN44" s="64"/>
      <c r="BO44" s="63"/>
      <c r="BP44" s="63"/>
      <c r="BQ44" s="60">
        <v>38</v>
      </c>
      <c r="BR44" s="88"/>
      <c r="BS44" s="677"/>
      <c r="BT44" s="678"/>
      <c r="BU44" s="678"/>
      <c r="BV44" s="678"/>
      <c r="BW44" s="678"/>
      <c r="BX44" s="678"/>
      <c r="BY44" s="678"/>
      <c r="BZ44" s="678"/>
      <c r="CA44" s="678"/>
      <c r="CB44" s="678"/>
      <c r="CC44" s="678"/>
      <c r="CD44" s="678"/>
      <c r="CE44" s="678"/>
      <c r="CF44" s="678"/>
      <c r="CG44" s="679"/>
      <c r="CH44" s="689"/>
      <c r="CI44" s="684"/>
      <c r="CJ44" s="684"/>
      <c r="CK44" s="684"/>
      <c r="CL44" s="690"/>
      <c r="CM44" s="689"/>
      <c r="CN44" s="684"/>
      <c r="CO44" s="684"/>
      <c r="CP44" s="684"/>
      <c r="CQ44" s="690"/>
      <c r="CR44" s="689"/>
      <c r="CS44" s="684"/>
      <c r="CT44" s="684"/>
      <c r="CU44" s="684"/>
      <c r="CV44" s="690"/>
      <c r="CW44" s="689"/>
      <c r="CX44" s="684"/>
      <c r="CY44" s="684"/>
      <c r="CZ44" s="684"/>
      <c r="DA44" s="690"/>
      <c r="DB44" s="689"/>
      <c r="DC44" s="684"/>
      <c r="DD44" s="684"/>
      <c r="DE44" s="684"/>
      <c r="DF44" s="690"/>
      <c r="DG44" s="689"/>
      <c r="DH44" s="684"/>
      <c r="DI44" s="684"/>
      <c r="DJ44" s="684"/>
      <c r="DK44" s="690"/>
      <c r="DL44" s="689"/>
      <c r="DM44" s="684"/>
      <c r="DN44" s="684"/>
      <c r="DO44" s="684"/>
      <c r="DP44" s="690"/>
      <c r="DQ44" s="689"/>
      <c r="DR44" s="684"/>
      <c r="DS44" s="684"/>
      <c r="DT44" s="684"/>
      <c r="DU44" s="690"/>
      <c r="DV44" s="677"/>
      <c r="DW44" s="678"/>
      <c r="DX44" s="678"/>
      <c r="DY44" s="678"/>
      <c r="DZ44" s="691"/>
      <c r="EA44" s="55"/>
    </row>
    <row r="45" spans="1:131" s="52" customFormat="1" ht="26.25" customHeight="1">
      <c r="A45" s="60">
        <v>18</v>
      </c>
      <c r="B45" s="677"/>
      <c r="C45" s="678"/>
      <c r="D45" s="678"/>
      <c r="E45" s="678"/>
      <c r="F45" s="678"/>
      <c r="G45" s="678"/>
      <c r="H45" s="678"/>
      <c r="I45" s="678"/>
      <c r="J45" s="678"/>
      <c r="K45" s="678"/>
      <c r="L45" s="678"/>
      <c r="M45" s="678"/>
      <c r="N45" s="678"/>
      <c r="O45" s="678"/>
      <c r="P45" s="679"/>
      <c r="Q45" s="680"/>
      <c r="R45" s="681"/>
      <c r="S45" s="681"/>
      <c r="T45" s="681"/>
      <c r="U45" s="681"/>
      <c r="V45" s="681"/>
      <c r="W45" s="681"/>
      <c r="X45" s="681"/>
      <c r="Y45" s="681"/>
      <c r="Z45" s="681"/>
      <c r="AA45" s="681"/>
      <c r="AB45" s="681"/>
      <c r="AC45" s="681"/>
      <c r="AD45" s="681"/>
      <c r="AE45" s="682"/>
      <c r="AF45" s="683"/>
      <c r="AG45" s="684"/>
      <c r="AH45" s="684"/>
      <c r="AI45" s="684"/>
      <c r="AJ45" s="685"/>
      <c r="AK45" s="686"/>
      <c r="AL45" s="681"/>
      <c r="AM45" s="681"/>
      <c r="AN45" s="681"/>
      <c r="AO45" s="681"/>
      <c r="AP45" s="681"/>
      <c r="AQ45" s="681"/>
      <c r="AR45" s="681"/>
      <c r="AS45" s="681"/>
      <c r="AT45" s="681"/>
      <c r="AU45" s="681"/>
      <c r="AV45" s="681"/>
      <c r="AW45" s="681"/>
      <c r="AX45" s="681"/>
      <c r="AY45" s="681"/>
      <c r="AZ45" s="724"/>
      <c r="BA45" s="724"/>
      <c r="BB45" s="724"/>
      <c r="BC45" s="724"/>
      <c r="BD45" s="724"/>
      <c r="BE45" s="687"/>
      <c r="BF45" s="687"/>
      <c r="BG45" s="687"/>
      <c r="BH45" s="687"/>
      <c r="BI45" s="688"/>
      <c r="BJ45" s="64"/>
      <c r="BK45" s="64"/>
      <c r="BL45" s="64"/>
      <c r="BM45" s="64"/>
      <c r="BN45" s="64"/>
      <c r="BO45" s="63"/>
      <c r="BP45" s="63"/>
      <c r="BQ45" s="60">
        <v>39</v>
      </c>
      <c r="BR45" s="88"/>
      <c r="BS45" s="677"/>
      <c r="BT45" s="678"/>
      <c r="BU45" s="678"/>
      <c r="BV45" s="678"/>
      <c r="BW45" s="678"/>
      <c r="BX45" s="678"/>
      <c r="BY45" s="678"/>
      <c r="BZ45" s="678"/>
      <c r="CA45" s="678"/>
      <c r="CB45" s="678"/>
      <c r="CC45" s="678"/>
      <c r="CD45" s="678"/>
      <c r="CE45" s="678"/>
      <c r="CF45" s="678"/>
      <c r="CG45" s="679"/>
      <c r="CH45" s="689"/>
      <c r="CI45" s="684"/>
      <c r="CJ45" s="684"/>
      <c r="CK45" s="684"/>
      <c r="CL45" s="690"/>
      <c r="CM45" s="689"/>
      <c r="CN45" s="684"/>
      <c r="CO45" s="684"/>
      <c r="CP45" s="684"/>
      <c r="CQ45" s="690"/>
      <c r="CR45" s="689"/>
      <c r="CS45" s="684"/>
      <c r="CT45" s="684"/>
      <c r="CU45" s="684"/>
      <c r="CV45" s="690"/>
      <c r="CW45" s="689"/>
      <c r="CX45" s="684"/>
      <c r="CY45" s="684"/>
      <c r="CZ45" s="684"/>
      <c r="DA45" s="690"/>
      <c r="DB45" s="689"/>
      <c r="DC45" s="684"/>
      <c r="DD45" s="684"/>
      <c r="DE45" s="684"/>
      <c r="DF45" s="690"/>
      <c r="DG45" s="689"/>
      <c r="DH45" s="684"/>
      <c r="DI45" s="684"/>
      <c r="DJ45" s="684"/>
      <c r="DK45" s="690"/>
      <c r="DL45" s="689"/>
      <c r="DM45" s="684"/>
      <c r="DN45" s="684"/>
      <c r="DO45" s="684"/>
      <c r="DP45" s="690"/>
      <c r="DQ45" s="689"/>
      <c r="DR45" s="684"/>
      <c r="DS45" s="684"/>
      <c r="DT45" s="684"/>
      <c r="DU45" s="690"/>
      <c r="DV45" s="677"/>
      <c r="DW45" s="678"/>
      <c r="DX45" s="678"/>
      <c r="DY45" s="678"/>
      <c r="DZ45" s="691"/>
      <c r="EA45" s="55"/>
    </row>
    <row r="46" spans="1:131" s="52" customFormat="1" ht="26.25" customHeight="1">
      <c r="A46" s="60">
        <v>19</v>
      </c>
      <c r="B46" s="677"/>
      <c r="C46" s="678"/>
      <c r="D46" s="678"/>
      <c r="E46" s="678"/>
      <c r="F46" s="678"/>
      <c r="G46" s="678"/>
      <c r="H46" s="678"/>
      <c r="I46" s="678"/>
      <c r="J46" s="678"/>
      <c r="K46" s="678"/>
      <c r="L46" s="678"/>
      <c r="M46" s="678"/>
      <c r="N46" s="678"/>
      <c r="O46" s="678"/>
      <c r="P46" s="679"/>
      <c r="Q46" s="680"/>
      <c r="R46" s="681"/>
      <c r="S46" s="681"/>
      <c r="T46" s="681"/>
      <c r="U46" s="681"/>
      <c r="V46" s="681"/>
      <c r="W46" s="681"/>
      <c r="X46" s="681"/>
      <c r="Y46" s="681"/>
      <c r="Z46" s="681"/>
      <c r="AA46" s="681"/>
      <c r="AB46" s="681"/>
      <c r="AC46" s="681"/>
      <c r="AD46" s="681"/>
      <c r="AE46" s="682"/>
      <c r="AF46" s="683"/>
      <c r="AG46" s="684"/>
      <c r="AH46" s="684"/>
      <c r="AI46" s="684"/>
      <c r="AJ46" s="685"/>
      <c r="AK46" s="686"/>
      <c r="AL46" s="681"/>
      <c r="AM46" s="681"/>
      <c r="AN46" s="681"/>
      <c r="AO46" s="681"/>
      <c r="AP46" s="681"/>
      <c r="AQ46" s="681"/>
      <c r="AR46" s="681"/>
      <c r="AS46" s="681"/>
      <c r="AT46" s="681"/>
      <c r="AU46" s="681"/>
      <c r="AV46" s="681"/>
      <c r="AW46" s="681"/>
      <c r="AX46" s="681"/>
      <c r="AY46" s="681"/>
      <c r="AZ46" s="724"/>
      <c r="BA46" s="724"/>
      <c r="BB46" s="724"/>
      <c r="BC46" s="724"/>
      <c r="BD46" s="724"/>
      <c r="BE46" s="687"/>
      <c r="BF46" s="687"/>
      <c r="BG46" s="687"/>
      <c r="BH46" s="687"/>
      <c r="BI46" s="688"/>
      <c r="BJ46" s="64"/>
      <c r="BK46" s="64"/>
      <c r="BL46" s="64"/>
      <c r="BM46" s="64"/>
      <c r="BN46" s="64"/>
      <c r="BO46" s="63"/>
      <c r="BP46" s="63"/>
      <c r="BQ46" s="60">
        <v>40</v>
      </c>
      <c r="BR46" s="88"/>
      <c r="BS46" s="677"/>
      <c r="BT46" s="678"/>
      <c r="BU46" s="678"/>
      <c r="BV46" s="678"/>
      <c r="BW46" s="678"/>
      <c r="BX46" s="678"/>
      <c r="BY46" s="678"/>
      <c r="BZ46" s="678"/>
      <c r="CA46" s="678"/>
      <c r="CB46" s="678"/>
      <c r="CC46" s="678"/>
      <c r="CD46" s="678"/>
      <c r="CE46" s="678"/>
      <c r="CF46" s="678"/>
      <c r="CG46" s="679"/>
      <c r="CH46" s="689"/>
      <c r="CI46" s="684"/>
      <c r="CJ46" s="684"/>
      <c r="CK46" s="684"/>
      <c r="CL46" s="690"/>
      <c r="CM46" s="689"/>
      <c r="CN46" s="684"/>
      <c r="CO46" s="684"/>
      <c r="CP46" s="684"/>
      <c r="CQ46" s="690"/>
      <c r="CR46" s="689"/>
      <c r="CS46" s="684"/>
      <c r="CT46" s="684"/>
      <c r="CU46" s="684"/>
      <c r="CV46" s="690"/>
      <c r="CW46" s="689"/>
      <c r="CX46" s="684"/>
      <c r="CY46" s="684"/>
      <c r="CZ46" s="684"/>
      <c r="DA46" s="690"/>
      <c r="DB46" s="689"/>
      <c r="DC46" s="684"/>
      <c r="DD46" s="684"/>
      <c r="DE46" s="684"/>
      <c r="DF46" s="690"/>
      <c r="DG46" s="689"/>
      <c r="DH46" s="684"/>
      <c r="DI46" s="684"/>
      <c r="DJ46" s="684"/>
      <c r="DK46" s="690"/>
      <c r="DL46" s="689"/>
      <c r="DM46" s="684"/>
      <c r="DN46" s="684"/>
      <c r="DO46" s="684"/>
      <c r="DP46" s="690"/>
      <c r="DQ46" s="689"/>
      <c r="DR46" s="684"/>
      <c r="DS46" s="684"/>
      <c r="DT46" s="684"/>
      <c r="DU46" s="690"/>
      <c r="DV46" s="677"/>
      <c r="DW46" s="678"/>
      <c r="DX46" s="678"/>
      <c r="DY46" s="678"/>
      <c r="DZ46" s="691"/>
      <c r="EA46" s="55"/>
    </row>
    <row r="47" spans="1:131" s="52" customFormat="1" ht="26.25" customHeight="1">
      <c r="A47" s="60">
        <v>20</v>
      </c>
      <c r="B47" s="677"/>
      <c r="C47" s="678"/>
      <c r="D47" s="678"/>
      <c r="E47" s="678"/>
      <c r="F47" s="678"/>
      <c r="G47" s="678"/>
      <c r="H47" s="678"/>
      <c r="I47" s="678"/>
      <c r="J47" s="678"/>
      <c r="K47" s="678"/>
      <c r="L47" s="678"/>
      <c r="M47" s="678"/>
      <c r="N47" s="678"/>
      <c r="O47" s="678"/>
      <c r="P47" s="679"/>
      <c r="Q47" s="680"/>
      <c r="R47" s="681"/>
      <c r="S47" s="681"/>
      <c r="T47" s="681"/>
      <c r="U47" s="681"/>
      <c r="V47" s="681"/>
      <c r="W47" s="681"/>
      <c r="X47" s="681"/>
      <c r="Y47" s="681"/>
      <c r="Z47" s="681"/>
      <c r="AA47" s="681"/>
      <c r="AB47" s="681"/>
      <c r="AC47" s="681"/>
      <c r="AD47" s="681"/>
      <c r="AE47" s="682"/>
      <c r="AF47" s="683"/>
      <c r="AG47" s="684"/>
      <c r="AH47" s="684"/>
      <c r="AI47" s="684"/>
      <c r="AJ47" s="685"/>
      <c r="AK47" s="686"/>
      <c r="AL47" s="681"/>
      <c r="AM47" s="681"/>
      <c r="AN47" s="681"/>
      <c r="AO47" s="681"/>
      <c r="AP47" s="681"/>
      <c r="AQ47" s="681"/>
      <c r="AR47" s="681"/>
      <c r="AS47" s="681"/>
      <c r="AT47" s="681"/>
      <c r="AU47" s="681"/>
      <c r="AV47" s="681"/>
      <c r="AW47" s="681"/>
      <c r="AX47" s="681"/>
      <c r="AY47" s="681"/>
      <c r="AZ47" s="724"/>
      <c r="BA47" s="724"/>
      <c r="BB47" s="724"/>
      <c r="BC47" s="724"/>
      <c r="BD47" s="724"/>
      <c r="BE47" s="687"/>
      <c r="BF47" s="687"/>
      <c r="BG47" s="687"/>
      <c r="BH47" s="687"/>
      <c r="BI47" s="688"/>
      <c r="BJ47" s="64"/>
      <c r="BK47" s="64"/>
      <c r="BL47" s="64"/>
      <c r="BM47" s="64"/>
      <c r="BN47" s="64"/>
      <c r="BO47" s="63"/>
      <c r="BP47" s="63"/>
      <c r="BQ47" s="60">
        <v>41</v>
      </c>
      <c r="BR47" s="88"/>
      <c r="BS47" s="677"/>
      <c r="BT47" s="678"/>
      <c r="BU47" s="678"/>
      <c r="BV47" s="678"/>
      <c r="BW47" s="678"/>
      <c r="BX47" s="678"/>
      <c r="BY47" s="678"/>
      <c r="BZ47" s="678"/>
      <c r="CA47" s="678"/>
      <c r="CB47" s="678"/>
      <c r="CC47" s="678"/>
      <c r="CD47" s="678"/>
      <c r="CE47" s="678"/>
      <c r="CF47" s="678"/>
      <c r="CG47" s="679"/>
      <c r="CH47" s="689"/>
      <c r="CI47" s="684"/>
      <c r="CJ47" s="684"/>
      <c r="CK47" s="684"/>
      <c r="CL47" s="690"/>
      <c r="CM47" s="689"/>
      <c r="CN47" s="684"/>
      <c r="CO47" s="684"/>
      <c r="CP47" s="684"/>
      <c r="CQ47" s="690"/>
      <c r="CR47" s="689"/>
      <c r="CS47" s="684"/>
      <c r="CT47" s="684"/>
      <c r="CU47" s="684"/>
      <c r="CV47" s="690"/>
      <c r="CW47" s="689"/>
      <c r="CX47" s="684"/>
      <c r="CY47" s="684"/>
      <c r="CZ47" s="684"/>
      <c r="DA47" s="690"/>
      <c r="DB47" s="689"/>
      <c r="DC47" s="684"/>
      <c r="DD47" s="684"/>
      <c r="DE47" s="684"/>
      <c r="DF47" s="690"/>
      <c r="DG47" s="689"/>
      <c r="DH47" s="684"/>
      <c r="DI47" s="684"/>
      <c r="DJ47" s="684"/>
      <c r="DK47" s="690"/>
      <c r="DL47" s="689"/>
      <c r="DM47" s="684"/>
      <c r="DN47" s="684"/>
      <c r="DO47" s="684"/>
      <c r="DP47" s="690"/>
      <c r="DQ47" s="689"/>
      <c r="DR47" s="684"/>
      <c r="DS47" s="684"/>
      <c r="DT47" s="684"/>
      <c r="DU47" s="690"/>
      <c r="DV47" s="677"/>
      <c r="DW47" s="678"/>
      <c r="DX47" s="678"/>
      <c r="DY47" s="678"/>
      <c r="DZ47" s="691"/>
      <c r="EA47" s="55"/>
    </row>
    <row r="48" spans="1:131" s="52" customFormat="1" ht="26.25" customHeight="1">
      <c r="A48" s="60">
        <v>21</v>
      </c>
      <c r="B48" s="677"/>
      <c r="C48" s="678"/>
      <c r="D48" s="678"/>
      <c r="E48" s="678"/>
      <c r="F48" s="678"/>
      <c r="G48" s="678"/>
      <c r="H48" s="678"/>
      <c r="I48" s="678"/>
      <c r="J48" s="678"/>
      <c r="K48" s="678"/>
      <c r="L48" s="678"/>
      <c r="M48" s="678"/>
      <c r="N48" s="678"/>
      <c r="O48" s="678"/>
      <c r="P48" s="679"/>
      <c r="Q48" s="680"/>
      <c r="R48" s="681"/>
      <c r="S48" s="681"/>
      <c r="T48" s="681"/>
      <c r="U48" s="681"/>
      <c r="V48" s="681"/>
      <c r="W48" s="681"/>
      <c r="X48" s="681"/>
      <c r="Y48" s="681"/>
      <c r="Z48" s="681"/>
      <c r="AA48" s="681"/>
      <c r="AB48" s="681"/>
      <c r="AC48" s="681"/>
      <c r="AD48" s="681"/>
      <c r="AE48" s="682"/>
      <c r="AF48" s="683"/>
      <c r="AG48" s="684"/>
      <c r="AH48" s="684"/>
      <c r="AI48" s="684"/>
      <c r="AJ48" s="685"/>
      <c r="AK48" s="686"/>
      <c r="AL48" s="681"/>
      <c r="AM48" s="681"/>
      <c r="AN48" s="681"/>
      <c r="AO48" s="681"/>
      <c r="AP48" s="681"/>
      <c r="AQ48" s="681"/>
      <c r="AR48" s="681"/>
      <c r="AS48" s="681"/>
      <c r="AT48" s="681"/>
      <c r="AU48" s="681"/>
      <c r="AV48" s="681"/>
      <c r="AW48" s="681"/>
      <c r="AX48" s="681"/>
      <c r="AY48" s="681"/>
      <c r="AZ48" s="724"/>
      <c r="BA48" s="724"/>
      <c r="BB48" s="724"/>
      <c r="BC48" s="724"/>
      <c r="BD48" s="724"/>
      <c r="BE48" s="687"/>
      <c r="BF48" s="687"/>
      <c r="BG48" s="687"/>
      <c r="BH48" s="687"/>
      <c r="BI48" s="688"/>
      <c r="BJ48" s="64"/>
      <c r="BK48" s="64"/>
      <c r="BL48" s="64"/>
      <c r="BM48" s="64"/>
      <c r="BN48" s="64"/>
      <c r="BO48" s="63"/>
      <c r="BP48" s="63"/>
      <c r="BQ48" s="60">
        <v>42</v>
      </c>
      <c r="BR48" s="88"/>
      <c r="BS48" s="677"/>
      <c r="BT48" s="678"/>
      <c r="BU48" s="678"/>
      <c r="BV48" s="678"/>
      <c r="BW48" s="678"/>
      <c r="BX48" s="678"/>
      <c r="BY48" s="678"/>
      <c r="BZ48" s="678"/>
      <c r="CA48" s="678"/>
      <c r="CB48" s="678"/>
      <c r="CC48" s="678"/>
      <c r="CD48" s="678"/>
      <c r="CE48" s="678"/>
      <c r="CF48" s="678"/>
      <c r="CG48" s="679"/>
      <c r="CH48" s="689"/>
      <c r="CI48" s="684"/>
      <c r="CJ48" s="684"/>
      <c r="CK48" s="684"/>
      <c r="CL48" s="690"/>
      <c r="CM48" s="689"/>
      <c r="CN48" s="684"/>
      <c r="CO48" s="684"/>
      <c r="CP48" s="684"/>
      <c r="CQ48" s="690"/>
      <c r="CR48" s="689"/>
      <c r="CS48" s="684"/>
      <c r="CT48" s="684"/>
      <c r="CU48" s="684"/>
      <c r="CV48" s="690"/>
      <c r="CW48" s="689"/>
      <c r="CX48" s="684"/>
      <c r="CY48" s="684"/>
      <c r="CZ48" s="684"/>
      <c r="DA48" s="690"/>
      <c r="DB48" s="689"/>
      <c r="DC48" s="684"/>
      <c r="DD48" s="684"/>
      <c r="DE48" s="684"/>
      <c r="DF48" s="690"/>
      <c r="DG48" s="689"/>
      <c r="DH48" s="684"/>
      <c r="DI48" s="684"/>
      <c r="DJ48" s="684"/>
      <c r="DK48" s="690"/>
      <c r="DL48" s="689"/>
      <c r="DM48" s="684"/>
      <c r="DN48" s="684"/>
      <c r="DO48" s="684"/>
      <c r="DP48" s="690"/>
      <c r="DQ48" s="689"/>
      <c r="DR48" s="684"/>
      <c r="DS48" s="684"/>
      <c r="DT48" s="684"/>
      <c r="DU48" s="690"/>
      <c r="DV48" s="677"/>
      <c r="DW48" s="678"/>
      <c r="DX48" s="678"/>
      <c r="DY48" s="678"/>
      <c r="DZ48" s="691"/>
      <c r="EA48" s="55"/>
    </row>
    <row r="49" spans="1:131" s="52" customFormat="1" ht="26.25" customHeight="1">
      <c r="A49" s="60">
        <v>22</v>
      </c>
      <c r="B49" s="677"/>
      <c r="C49" s="678"/>
      <c r="D49" s="678"/>
      <c r="E49" s="678"/>
      <c r="F49" s="678"/>
      <c r="G49" s="678"/>
      <c r="H49" s="678"/>
      <c r="I49" s="678"/>
      <c r="J49" s="678"/>
      <c r="K49" s="678"/>
      <c r="L49" s="678"/>
      <c r="M49" s="678"/>
      <c r="N49" s="678"/>
      <c r="O49" s="678"/>
      <c r="P49" s="679"/>
      <c r="Q49" s="680"/>
      <c r="R49" s="681"/>
      <c r="S49" s="681"/>
      <c r="T49" s="681"/>
      <c r="U49" s="681"/>
      <c r="V49" s="681"/>
      <c r="W49" s="681"/>
      <c r="X49" s="681"/>
      <c r="Y49" s="681"/>
      <c r="Z49" s="681"/>
      <c r="AA49" s="681"/>
      <c r="AB49" s="681"/>
      <c r="AC49" s="681"/>
      <c r="AD49" s="681"/>
      <c r="AE49" s="682"/>
      <c r="AF49" s="683"/>
      <c r="AG49" s="684"/>
      <c r="AH49" s="684"/>
      <c r="AI49" s="684"/>
      <c r="AJ49" s="685"/>
      <c r="AK49" s="686"/>
      <c r="AL49" s="681"/>
      <c r="AM49" s="681"/>
      <c r="AN49" s="681"/>
      <c r="AO49" s="681"/>
      <c r="AP49" s="681"/>
      <c r="AQ49" s="681"/>
      <c r="AR49" s="681"/>
      <c r="AS49" s="681"/>
      <c r="AT49" s="681"/>
      <c r="AU49" s="681"/>
      <c r="AV49" s="681"/>
      <c r="AW49" s="681"/>
      <c r="AX49" s="681"/>
      <c r="AY49" s="681"/>
      <c r="AZ49" s="724"/>
      <c r="BA49" s="724"/>
      <c r="BB49" s="724"/>
      <c r="BC49" s="724"/>
      <c r="BD49" s="724"/>
      <c r="BE49" s="687"/>
      <c r="BF49" s="687"/>
      <c r="BG49" s="687"/>
      <c r="BH49" s="687"/>
      <c r="BI49" s="688"/>
      <c r="BJ49" s="64"/>
      <c r="BK49" s="64"/>
      <c r="BL49" s="64"/>
      <c r="BM49" s="64"/>
      <c r="BN49" s="64"/>
      <c r="BO49" s="63"/>
      <c r="BP49" s="63"/>
      <c r="BQ49" s="60">
        <v>43</v>
      </c>
      <c r="BR49" s="88"/>
      <c r="BS49" s="677"/>
      <c r="BT49" s="678"/>
      <c r="BU49" s="678"/>
      <c r="BV49" s="678"/>
      <c r="BW49" s="678"/>
      <c r="BX49" s="678"/>
      <c r="BY49" s="678"/>
      <c r="BZ49" s="678"/>
      <c r="CA49" s="678"/>
      <c r="CB49" s="678"/>
      <c r="CC49" s="678"/>
      <c r="CD49" s="678"/>
      <c r="CE49" s="678"/>
      <c r="CF49" s="678"/>
      <c r="CG49" s="679"/>
      <c r="CH49" s="689"/>
      <c r="CI49" s="684"/>
      <c r="CJ49" s="684"/>
      <c r="CK49" s="684"/>
      <c r="CL49" s="690"/>
      <c r="CM49" s="689"/>
      <c r="CN49" s="684"/>
      <c r="CO49" s="684"/>
      <c r="CP49" s="684"/>
      <c r="CQ49" s="690"/>
      <c r="CR49" s="689"/>
      <c r="CS49" s="684"/>
      <c r="CT49" s="684"/>
      <c r="CU49" s="684"/>
      <c r="CV49" s="690"/>
      <c r="CW49" s="689"/>
      <c r="CX49" s="684"/>
      <c r="CY49" s="684"/>
      <c r="CZ49" s="684"/>
      <c r="DA49" s="690"/>
      <c r="DB49" s="689"/>
      <c r="DC49" s="684"/>
      <c r="DD49" s="684"/>
      <c r="DE49" s="684"/>
      <c r="DF49" s="690"/>
      <c r="DG49" s="689"/>
      <c r="DH49" s="684"/>
      <c r="DI49" s="684"/>
      <c r="DJ49" s="684"/>
      <c r="DK49" s="690"/>
      <c r="DL49" s="689"/>
      <c r="DM49" s="684"/>
      <c r="DN49" s="684"/>
      <c r="DO49" s="684"/>
      <c r="DP49" s="690"/>
      <c r="DQ49" s="689"/>
      <c r="DR49" s="684"/>
      <c r="DS49" s="684"/>
      <c r="DT49" s="684"/>
      <c r="DU49" s="690"/>
      <c r="DV49" s="677"/>
      <c r="DW49" s="678"/>
      <c r="DX49" s="678"/>
      <c r="DY49" s="678"/>
      <c r="DZ49" s="691"/>
      <c r="EA49" s="55"/>
    </row>
    <row r="50" spans="1:131" s="52" customFormat="1" ht="26.25" customHeight="1">
      <c r="A50" s="60">
        <v>23</v>
      </c>
      <c r="B50" s="677"/>
      <c r="C50" s="678"/>
      <c r="D50" s="678"/>
      <c r="E50" s="678"/>
      <c r="F50" s="678"/>
      <c r="G50" s="678"/>
      <c r="H50" s="678"/>
      <c r="I50" s="678"/>
      <c r="J50" s="678"/>
      <c r="K50" s="678"/>
      <c r="L50" s="678"/>
      <c r="M50" s="678"/>
      <c r="N50" s="678"/>
      <c r="O50" s="678"/>
      <c r="P50" s="679"/>
      <c r="Q50" s="725"/>
      <c r="R50" s="726"/>
      <c r="S50" s="726"/>
      <c r="T50" s="726"/>
      <c r="U50" s="726"/>
      <c r="V50" s="726"/>
      <c r="W50" s="726"/>
      <c r="X50" s="726"/>
      <c r="Y50" s="726"/>
      <c r="Z50" s="726"/>
      <c r="AA50" s="726"/>
      <c r="AB50" s="726"/>
      <c r="AC50" s="726"/>
      <c r="AD50" s="726"/>
      <c r="AE50" s="727"/>
      <c r="AF50" s="683"/>
      <c r="AG50" s="684"/>
      <c r="AH50" s="684"/>
      <c r="AI50" s="684"/>
      <c r="AJ50" s="685"/>
      <c r="AK50" s="728"/>
      <c r="AL50" s="726"/>
      <c r="AM50" s="726"/>
      <c r="AN50" s="726"/>
      <c r="AO50" s="726"/>
      <c r="AP50" s="726"/>
      <c r="AQ50" s="726"/>
      <c r="AR50" s="726"/>
      <c r="AS50" s="726"/>
      <c r="AT50" s="726"/>
      <c r="AU50" s="726"/>
      <c r="AV50" s="726"/>
      <c r="AW50" s="726"/>
      <c r="AX50" s="726"/>
      <c r="AY50" s="726"/>
      <c r="AZ50" s="729"/>
      <c r="BA50" s="729"/>
      <c r="BB50" s="729"/>
      <c r="BC50" s="729"/>
      <c r="BD50" s="729"/>
      <c r="BE50" s="687"/>
      <c r="BF50" s="687"/>
      <c r="BG50" s="687"/>
      <c r="BH50" s="687"/>
      <c r="BI50" s="688"/>
      <c r="BJ50" s="64"/>
      <c r="BK50" s="64"/>
      <c r="BL50" s="64"/>
      <c r="BM50" s="64"/>
      <c r="BN50" s="64"/>
      <c r="BO50" s="63"/>
      <c r="BP50" s="63"/>
      <c r="BQ50" s="60">
        <v>44</v>
      </c>
      <c r="BR50" s="88"/>
      <c r="BS50" s="677"/>
      <c r="BT50" s="678"/>
      <c r="BU50" s="678"/>
      <c r="BV50" s="678"/>
      <c r="BW50" s="678"/>
      <c r="BX50" s="678"/>
      <c r="BY50" s="678"/>
      <c r="BZ50" s="678"/>
      <c r="CA50" s="678"/>
      <c r="CB50" s="678"/>
      <c r="CC50" s="678"/>
      <c r="CD50" s="678"/>
      <c r="CE50" s="678"/>
      <c r="CF50" s="678"/>
      <c r="CG50" s="679"/>
      <c r="CH50" s="689"/>
      <c r="CI50" s="684"/>
      <c r="CJ50" s="684"/>
      <c r="CK50" s="684"/>
      <c r="CL50" s="690"/>
      <c r="CM50" s="689"/>
      <c r="CN50" s="684"/>
      <c r="CO50" s="684"/>
      <c r="CP50" s="684"/>
      <c r="CQ50" s="690"/>
      <c r="CR50" s="689"/>
      <c r="CS50" s="684"/>
      <c r="CT50" s="684"/>
      <c r="CU50" s="684"/>
      <c r="CV50" s="690"/>
      <c r="CW50" s="689"/>
      <c r="CX50" s="684"/>
      <c r="CY50" s="684"/>
      <c r="CZ50" s="684"/>
      <c r="DA50" s="690"/>
      <c r="DB50" s="689"/>
      <c r="DC50" s="684"/>
      <c r="DD50" s="684"/>
      <c r="DE50" s="684"/>
      <c r="DF50" s="690"/>
      <c r="DG50" s="689"/>
      <c r="DH50" s="684"/>
      <c r="DI50" s="684"/>
      <c r="DJ50" s="684"/>
      <c r="DK50" s="690"/>
      <c r="DL50" s="689"/>
      <c r="DM50" s="684"/>
      <c r="DN50" s="684"/>
      <c r="DO50" s="684"/>
      <c r="DP50" s="690"/>
      <c r="DQ50" s="689"/>
      <c r="DR50" s="684"/>
      <c r="DS50" s="684"/>
      <c r="DT50" s="684"/>
      <c r="DU50" s="690"/>
      <c r="DV50" s="677"/>
      <c r="DW50" s="678"/>
      <c r="DX50" s="678"/>
      <c r="DY50" s="678"/>
      <c r="DZ50" s="691"/>
      <c r="EA50" s="55"/>
    </row>
    <row r="51" spans="1:131" s="52" customFormat="1" ht="26.25" customHeight="1">
      <c r="A51" s="60">
        <v>24</v>
      </c>
      <c r="B51" s="677"/>
      <c r="C51" s="678"/>
      <c r="D51" s="678"/>
      <c r="E51" s="678"/>
      <c r="F51" s="678"/>
      <c r="G51" s="678"/>
      <c r="H51" s="678"/>
      <c r="I51" s="678"/>
      <c r="J51" s="678"/>
      <c r="K51" s="678"/>
      <c r="L51" s="678"/>
      <c r="M51" s="678"/>
      <c r="N51" s="678"/>
      <c r="O51" s="678"/>
      <c r="P51" s="679"/>
      <c r="Q51" s="725"/>
      <c r="R51" s="726"/>
      <c r="S51" s="726"/>
      <c r="T51" s="726"/>
      <c r="U51" s="726"/>
      <c r="V51" s="726"/>
      <c r="W51" s="726"/>
      <c r="X51" s="726"/>
      <c r="Y51" s="726"/>
      <c r="Z51" s="726"/>
      <c r="AA51" s="726"/>
      <c r="AB51" s="726"/>
      <c r="AC51" s="726"/>
      <c r="AD51" s="726"/>
      <c r="AE51" s="727"/>
      <c r="AF51" s="683"/>
      <c r="AG51" s="684"/>
      <c r="AH51" s="684"/>
      <c r="AI51" s="684"/>
      <c r="AJ51" s="685"/>
      <c r="AK51" s="728"/>
      <c r="AL51" s="726"/>
      <c r="AM51" s="726"/>
      <c r="AN51" s="726"/>
      <c r="AO51" s="726"/>
      <c r="AP51" s="726"/>
      <c r="AQ51" s="726"/>
      <c r="AR51" s="726"/>
      <c r="AS51" s="726"/>
      <c r="AT51" s="726"/>
      <c r="AU51" s="726"/>
      <c r="AV51" s="726"/>
      <c r="AW51" s="726"/>
      <c r="AX51" s="726"/>
      <c r="AY51" s="726"/>
      <c r="AZ51" s="729"/>
      <c r="BA51" s="729"/>
      <c r="BB51" s="729"/>
      <c r="BC51" s="729"/>
      <c r="BD51" s="729"/>
      <c r="BE51" s="687"/>
      <c r="BF51" s="687"/>
      <c r="BG51" s="687"/>
      <c r="BH51" s="687"/>
      <c r="BI51" s="688"/>
      <c r="BJ51" s="64"/>
      <c r="BK51" s="64"/>
      <c r="BL51" s="64"/>
      <c r="BM51" s="64"/>
      <c r="BN51" s="64"/>
      <c r="BO51" s="63"/>
      <c r="BP51" s="63"/>
      <c r="BQ51" s="60">
        <v>45</v>
      </c>
      <c r="BR51" s="88"/>
      <c r="BS51" s="677"/>
      <c r="BT51" s="678"/>
      <c r="BU51" s="678"/>
      <c r="BV51" s="678"/>
      <c r="BW51" s="678"/>
      <c r="BX51" s="678"/>
      <c r="BY51" s="678"/>
      <c r="BZ51" s="678"/>
      <c r="CA51" s="678"/>
      <c r="CB51" s="678"/>
      <c r="CC51" s="678"/>
      <c r="CD51" s="678"/>
      <c r="CE51" s="678"/>
      <c r="CF51" s="678"/>
      <c r="CG51" s="679"/>
      <c r="CH51" s="689"/>
      <c r="CI51" s="684"/>
      <c r="CJ51" s="684"/>
      <c r="CK51" s="684"/>
      <c r="CL51" s="690"/>
      <c r="CM51" s="689"/>
      <c r="CN51" s="684"/>
      <c r="CO51" s="684"/>
      <c r="CP51" s="684"/>
      <c r="CQ51" s="690"/>
      <c r="CR51" s="689"/>
      <c r="CS51" s="684"/>
      <c r="CT51" s="684"/>
      <c r="CU51" s="684"/>
      <c r="CV51" s="690"/>
      <c r="CW51" s="689"/>
      <c r="CX51" s="684"/>
      <c r="CY51" s="684"/>
      <c r="CZ51" s="684"/>
      <c r="DA51" s="690"/>
      <c r="DB51" s="689"/>
      <c r="DC51" s="684"/>
      <c r="DD51" s="684"/>
      <c r="DE51" s="684"/>
      <c r="DF51" s="690"/>
      <c r="DG51" s="689"/>
      <c r="DH51" s="684"/>
      <c r="DI51" s="684"/>
      <c r="DJ51" s="684"/>
      <c r="DK51" s="690"/>
      <c r="DL51" s="689"/>
      <c r="DM51" s="684"/>
      <c r="DN51" s="684"/>
      <c r="DO51" s="684"/>
      <c r="DP51" s="690"/>
      <c r="DQ51" s="689"/>
      <c r="DR51" s="684"/>
      <c r="DS51" s="684"/>
      <c r="DT51" s="684"/>
      <c r="DU51" s="690"/>
      <c r="DV51" s="677"/>
      <c r="DW51" s="678"/>
      <c r="DX51" s="678"/>
      <c r="DY51" s="678"/>
      <c r="DZ51" s="691"/>
      <c r="EA51" s="55"/>
    </row>
    <row r="52" spans="1:131" s="52" customFormat="1" ht="26.25" customHeight="1">
      <c r="A52" s="60">
        <v>25</v>
      </c>
      <c r="B52" s="677"/>
      <c r="C52" s="678"/>
      <c r="D52" s="678"/>
      <c r="E52" s="678"/>
      <c r="F52" s="678"/>
      <c r="G52" s="678"/>
      <c r="H52" s="678"/>
      <c r="I52" s="678"/>
      <c r="J52" s="678"/>
      <c r="K52" s="678"/>
      <c r="L52" s="678"/>
      <c r="M52" s="678"/>
      <c r="N52" s="678"/>
      <c r="O52" s="678"/>
      <c r="P52" s="679"/>
      <c r="Q52" s="725"/>
      <c r="R52" s="726"/>
      <c r="S52" s="726"/>
      <c r="T52" s="726"/>
      <c r="U52" s="726"/>
      <c r="V52" s="726"/>
      <c r="W52" s="726"/>
      <c r="X52" s="726"/>
      <c r="Y52" s="726"/>
      <c r="Z52" s="726"/>
      <c r="AA52" s="726"/>
      <c r="AB52" s="726"/>
      <c r="AC52" s="726"/>
      <c r="AD52" s="726"/>
      <c r="AE52" s="727"/>
      <c r="AF52" s="683"/>
      <c r="AG52" s="684"/>
      <c r="AH52" s="684"/>
      <c r="AI52" s="684"/>
      <c r="AJ52" s="685"/>
      <c r="AK52" s="728"/>
      <c r="AL52" s="726"/>
      <c r="AM52" s="726"/>
      <c r="AN52" s="726"/>
      <c r="AO52" s="726"/>
      <c r="AP52" s="726"/>
      <c r="AQ52" s="726"/>
      <c r="AR52" s="726"/>
      <c r="AS52" s="726"/>
      <c r="AT52" s="726"/>
      <c r="AU52" s="726"/>
      <c r="AV52" s="726"/>
      <c r="AW52" s="726"/>
      <c r="AX52" s="726"/>
      <c r="AY52" s="726"/>
      <c r="AZ52" s="729"/>
      <c r="BA52" s="729"/>
      <c r="BB52" s="729"/>
      <c r="BC52" s="729"/>
      <c r="BD52" s="729"/>
      <c r="BE52" s="687"/>
      <c r="BF52" s="687"/>
      <c r="BG52" s="687"/>
      <c r="BH52" s="687"/>
      <c r="BI52" s="688"/>
      <c r="BJ52" s="64"/>
      <c r="BK52" s="64"/>
      <c r="BL52" s="64"/>
      <c r="BM52" s="64"/>
      <c r="BN52" s="64"/>
      <c r="BO52" s="63"/>
      <c r="BP52" s="63"/>
      <c r="BQ52" s="60">
        <v>46</v>
      </c>
      <c r="BR52" s="88"/>
      <c r="BS52" s="677"/>
      <c r="BT52" s="678"/>
      <c r="BU52" s="678"/>
      <c r="BV52" s="678"/>
      <c r="BW52" s="678"/>
      <c r="BX52" s="678"/>
      <c r="BY52" s="678"/>
      <c r="BZ52" s="678"/>
      <c r="CA52" s="678"/>
      <c r="CB52" s="678"/>
      <c r="CC52" s="678"/>
      <c r="CD52" s="678"/>
      <c r="CE52" s="678"/>
      <c r="CF52" s="678"/>
      <c r="CG52" s="679"/>
      <c r="CH52" s="689"/>
      <c r="CI52" s="684"/>
      <c r="CJ52" s="684"/>
      <c r="CK52" s="684"/>
      <c r="CL52" s="690"/>
      <c r="CM52" s="689"/>
      <c r="CN52" s="684"/>
      <c r="CO52" s="684"/>
      <c r="CP52" s="684"/>
      <c r="CQ52" s="690"/>
      <c r="CR52" s="689"/>
      <c r="CS52" s="684"/>
      <c r="CT52" s="684"/>
      <c r="CU52" s="684"/>
      <c r="CV52" s="690"/>
      <c r="CW52" s="689"/>
      <c r="CX52" s="684"/>
      <c r="CY52" s="684"/>
      <c r="CZ52" s="684"/>
      <c r="DA52" s="690"/>
      <c r="DB52" s="689"/>
      <c r="DC52" s="684"/>
      <c r="DD52" s="684"/>
      <c r="DE52" s="684"/>
      <c r="DF52" s="690"/>
      <c r="DG52" s="689"/>
      <c r="DH52" s="684"/>
      <c r="DI52" s="684"/>
      <c r="DJ52" s="684"/>
      <c r="DK52" s="690"/>
      <c r="DL52" s="689"/>
      <c r="DM52" s="684"/>
      <c r="DN52" s="684"/>
      <c r="DO52" s="684"/>
      <c r="DP52" s="690"/>
      <c r="DQ52" s="689"/>
      <c r="DR52" s="684"/>
      <c r="DS52" s="684"/>
      <c r="DT52" s="684"/>
      <c r="DU52" s="690"/>
      <c r="DV52" s="677"/>
      <c r="DW52" s="678"/>
      <c r="DX52" s="678"/>
      <c r="DY52" s="678"/>
      <c r="DZ52" s="691"/>
      <c r="EA52" s="55"/>
    </row>
    <row r="53" spans="1:131" s="52" customFormat="1" ht="26.25" customHeight="1">
      <c r="A53" s="60">
        <v>26</v>
      </c>
      <c r="B53" s="677"/>
      <c r="C53" s="678"/>
      <c r="D53" s="678"/>
      <c r="E53" s="678"/>
      <c r="F53" s="678"/>
      <c r="G53" s="678"/>
      <c r="H53" s="678"/>
      <c r="I53" s="678"/>
      <c r="J53" s="678"/>
      <c r="K53" s="678"/>
      <c r="L53" s="678"/>
      <c r="M53" s="678"/>
      <c r="N53" s="678"/>
      <c r="O53" s="678"/>
      <c r="P53" s="679"/>
      <c r="Q53" s="725"/>
      <c r="R53" s="726"/>
      <c r="S53" s="726"/>
      <c r="T53" s="726"/>
      <c r="U53" s="726"/>
      <c r="V53" s="726"/>
      <c r="W53" s="726"/>
      <c r="X53" s="726"/>
      <c r="Y53" s="726"/>
      <c r="Z53" s="726"/>
      <c r="AA53" s="726"/>
      <c r="AB53" s="726"/>
      <c r="AC53" s="726"/>
      <c r="AD53" s="726"/>
      <c r="AE53" s="727"/>
      <c r="AF53" s="683"/>
      <c r="AG53" s="684"/>
      <c r="AH53" s="684"/>
      <c r="AI53" s="684"/>
      <c r="AJ53" s="685"/>
      <c r="AK53" s="728"/>
      <c r="AL53" s="726"/>
      <c r="AM53" s="726"/>
      <c r="AN53" s="726"/>
      <c r="AO53" s="726"/>
      <c r="AP53" s="726"/>
      <c r="AQ53" s="726"/>
      <c r="AR53" s="726"/>
      <c r="AS53" s="726"/>
      <c r="AT53" s="726"/>
      <c r="AU53" s="726"/>
      <c r="AV53" s="726"/>
      <c r="AW53" s="726"/>
      <c r="AX53" s="726"/>
      <c r="AY53" s="726"/>
      <c r="AZ53" s="729"/>
      <c r="BA53" s="729"/>
      <c r="BB53" s="729"/>
      <c r="BC53" s="729"/>
      <c r="BD53" s="729"/>
      <c r="BE53" s="687"/>
      <c r="BF53" s="687"/>
      <c r="BG53" s="687"/>
      <c r="BH53" s="687"/>
      <c r="BI53" s="688"/>
      <c r="BJ53" s="64"/>
      <c r="BK53" s="64"/>
      <c r="BL53" s="64"/>
      <c r="BM53" s="64"/>
      <c r="BN53" s="64"/>
      <c r="BO53" s="63"/>
      <c r="BP53" s="63"/>
      <c r="BQ53" s="60">
        <v>47</v>
      </c>
      <c r="BR53" s="88"/>
      <c r="BS53" s="677"/>
      <c r="BT53" s="678"/>
      <c r="BU53" s="678"/>
      <c r="BV53" s="678"/>
      <c r="BW53" s="678"/>
      <c r="BX53" s="678"/>
      <c r="BY53" s="678"/>
      <c r="BZ53" s="678"/>
      <c r="CA53" s="678"/>
      <c r="CB53" s="678"/>
      <c r="CC53" s="678"/>
      <c r="CD53" s="678"/>
      <c r="CE53" s="678"/>
      <c r="CF53" s="678"/>
      <c r="CG53" s="679"/>
      <c r="CH53" s="689"/>
      <c r="CI53" s="684"/>
      <c r="CJ53" s="684"/>
      <c r="CK53" s="684"/>
      <c r="CL53" s="690"/>
      <c r="CM53" s="689"/>
      <c r="CN53" s="684"/>
      <c r="CO53" s="684"/>
      <c r="CP53" s="684"/>
      <c r="CQ53" s="690"/>
      <c r="CR53" s="689"/>
      <c r="CS53" s="684"/>
      <c r="CT53" s="684"/>
      <c r="CU53" s="684"/>
      <c r="CV53" s="690"/>
      <c r="CW53" s="689"/>
      <c r="CX53" s="684"/>
      <c r="CY53" s="684"/>
      <c r="CZ53" s="684"/>
      <c r="DA53" s="690"/>
      <c r="DB53" s="689"/>
      <c r="DC53" s="684"/>
      <c r="DD53" s="684"/>
      <c r="DE53" s="684"/>
      <c r="DF53" s="690"/>
      <c r="DG53" s="689"/>
      <c r="DH53" s="684"/>
      <c r="DI53" s="684"/>
      <c r="DJ53" s="684"/>
      <c r="DK53" s="690"/>
      <c r="DL53" s="689"/>
      <c r="DM53" s="684"/>
      <c r="DN53" s="684"/>
      <c r="DO53" s="684"/>
      <c r="DP53" s="690"/>
      <c r="DQ53" s="689"/>
      <c r="DR53" s="684"/>
      <c r="DS53" s="684"/>
      <c r="DT53" s="684"/>
      <c r="DU53" s="690"/>
      <c r="DV53" s="677"/>
      <c r="DW53" s="678"/>
      <c r="DX53" s="678"/>
      <c r="DY53" s="678"/>
      <c r="DZ53" s="691"/>
      <c r="EA53" s="55"/>
    </row>
    <row r="54" spans="1:131" s="52" customFormat="1" ht="26.25" customHeight="1">
      <c r="A54" s="60">
        <v>27</v>
      </c>
      <c r="B54" s="677"/>
      <c r="C54" s="678"/>
      <c r="D54" s="678"/>
      <c r="E54" s="678"/>
      <c r="F54" s="678"/>
      <c r="G54" s="678"/>
      <c r="H54" s="678"/>
      <c r="I54" s="678"/>
      <c r="J54" s="678"/>
      <c r="K54" s="678"/>
      <c r="L54" s="678"/>
      <c r="M54" s="678"/>
      <c r="N54" s="678"/>
      <c r="O54" s="678"/>
      <c r="P54" s="679"/>
      <c r="Q54" s="725"/>
      <c r="R54" s="726"/>
      <c r="S54" s="726"/>
      <c r="T54" s="726"/>
      <c r="U54" s="726"/>
      <c r="V54" s="726"/>
      <c r="W54" s="726"/>
      <c r="X54" s="726"/>
      <c r="Y54" s="726"/>
      <c r="Z54" s="726"/>
      <c r="AA54" s="726"/>
      <c r="AB54" s="726"/>
      <c r="AC54" s="726"/>
      <c r="AD54" s="726"/>
      <c r="AE54" s="727"/>
      <c r="AF54" s="683"/>
      <c r="AG54" s="684"/>
      <c r="AH54" s="684"/>
      <c r="AI54" s="684"/>
      <c r="AJ54" s="685"/>
      <c r="AK54" s="728"/>
      <c r="AL54" s="726"/>
      <c r="AM54" s="726"/>
      <c r="AN54" s="726"/>
      <c r="AO54" s="726"/>
      <c r="AP54" s="726"/>
      <c r="AQ54" s="726"/>
      <c r="AR54" s="726"/>
      <c r="AS54" s="726"/>
      <c r="AT54" s="726"/>
      <c r="AU54" s="726"/>
      <c r="AV54" s="726"/>
      <c r="AW54" s="726"/>
      <c r="AX54" s="726"/>
      <c r="AY54" s="726"/>
      <c r="AZ54" s="729"/>
      <c r="BA54" s="729"/>
      <c r="BB54" s="729"/>
      <c r="BC54" s="729"/>
      <c r="BD54" s="729"/>
      <c r="BE54" s="687"/>
      <c r="BF54" s="687"/>
      <c r="BG54" s="687"/>
      <c r="BH54" s="687"/>
      <c r="BI54" s="688"/>
      <c r="BJ54" s="64"/>
      <c r="BK54" s="64"/>
      <c r="BL54" s="64"/>
      <c r="BM54" s="64"/>
      <c r="BN54" s="64"/>
      <c r="BO54" s="63"/>
      <c r="BP54" s="63"/>
      <c r="BQ54" s="60">
        <v>48</v>
      </c>
      <c r="BR54" s="88"/>
      <c r="BS54" s="677"/>
      <c r="BT54" s="678"/>
      <c r="BU54" s="678"/>
      <c r="BV54" s="678"/>
      <c r="BW54" s="678"/>
      <c r="BX54" s="678"/>
      <c r="BY54" s="678"/>
      <c r="BZ54" s="678"/>
      <c r="CA54" s="678"/>
      <c r="CB54" s="678"/>
      <c r="CC54" s="678"/>
      <c r="CD54" s="678"/>
      <c r="CE54" s="678"/>
      <c r="CF54" s="678"/>
      <c r="CG54" s="679"/>
      <c r="CH54" s="689"/>
      <c r="CI54" s="684"/>
      <c r="CJ54" s="684"/>
      <c r="CK54" s="684"/>
      <c r="CL54" s="690"/>
      <c r="CM54" s="689"/>
      <c r="CN54" s="684"/>
      <c r="CO54" s="684"/>
      <c r="CP54" s="684"/>
      <c r="CQ54" s="690"/>
      <c r="CR54" s="689"/>
      <c r="CS54" s="684"/>
      <c r="CT54" s="684"/>
      <c r="CU54" s="684"/>
      <c r="CV54" s="690"/>
      <c r="CW54" s="689"/>
      <c r="CX54" s="684"/>
      <c r="CY54" s="684"/>
      <c r="CZ54" s="684"/>
      <c r="DA54" s="690"/>
      <c r="DB54" s="689"/>
      <c r="DC54" s="684"/>
      <c r="DD54" s="684"/>
      <c r="DE54" s="684"/>
      <c r="DF54" s="690"/>
      <c r="DG54" s="689"/>
      <c r="DH54" s="684"/>
      <c r="DI54" s="684"/>
      <c r="DJ54" s="684"/>
      <c r="DK54" s="690"/>
      <c r="DL54" s="689"/>
      <c r="DM54" s="684"/>
      <c r="DN54" s="684"/>
      <c r="DO54" s="684"/>
      <c r="DP54" s="690"/>
      <c r="DQ54" s="689"/>
      <c r="DR54" s="684"/>
      <c r="DS54" s="684"/>
      <c r="DT54" s="684"/>
      <c r="DU54" s="690"/>
      <c r="DV54" s="677"/>
      <c r="DW54" s="678"/>
      <c r="DX54" s="678"/>
      <c r="DY54" s="678"/>
      <c r="DZ54" s="691"/>
      <c r="EA54" s="55"/>
    </row>
    <row r="55" spans="1:131" s="52" customFormat="1" ht="26.25" customHeight="1">
      <c r="A55" s="60">
        <v>28</v>
      </c>
      <c r="B55" s="677"/>
      <c r="C55" s="678"/>
      <c r="D55" s="678"/>
      <c r="E55" s="678"/>
      <c r="F55" s="678"/>
      <c r="G55" s="678"/>
      <c r="H55" s="678"/>
      <c r="I55" s="678"/>
      <c r="J55" s="678"/>
      <c r="K55" s="678"/>
      <c r="L55" s="678"/>
      <c r="M55" s="678"/>
      <c r="N55" s="678"/>
      <c r="O55" s="678"/>
      <c r="P55" s="679"/>
      <c r="Q55" s="725"/>
      <c r="R55" s="726"/>
      <c r="S55" s="726"/>
      <c r="T55" s="726"/>
      <c r="U55" s="726"/>
      <c r="V55" s="726"/>
      <c r="W55" s="726"/>
      <c r="X55" s="726"/>
      <c r="Y55" s="726"/>
      <c r="Z55" s="726"/>
      <c r="AA55" s="726"/>
      <c r="AB55" s="726"/>
      <c r="AC55" s="726"/>
      <c r="AD55" s="726"/>
      <c r="AE55" s="727"/>
      <c r="AF55" s="683"/>
      <c r="AG55" s="684"/>
      <c r="AH55" s="684"/>
      <c r="AI55" s="684"/>
      <c r="AJ55" s="685"/>
      <c r="AK55" s="728"/>
      <c r="AL55" s="726"/>
      <c r="AM55" s="726"/>
      <c r="AN55" s="726"/>
      <c r="AO55" s="726"/>
      <c r="AP55" s="726"/>
      <c r="AQ55" s="726"/>
      <c r="AR55" s="726"/>
      <c r="AS55" s="726"/>
      <c r="AT55" s="726"/>
      <c r="AU55" s="726"/>
      <c r="AV55" s="726"/>
      <c r="AW55" s="726"/>
      <c r="AX55" s="726"/>
      <c r="AY55" s="726"/>
      <c r="AZ55" s="729"/>
      <c r="BA55" s="729"/>
      <c r="BB55" s="729"/>
      <c r="BC55" s="729"/>
      <c r="BD55" s="729"/>
      <c r="BE55" s="687"/>
      <c r="BF55" s="687"/>
      <c r="BG55" s="687"/>
      <c r="BH55" s="687"/>
      <c r="BI55" s="688"/>
      <c r="BJ55" s="64"/>
      <c r="BK55" s="64"/>
      <c r="BL55" s="64"/>
      <c r="BM55" s="64"/>
      <c r="BN55" s="64"/>
      <c r="BO55" s="63"/>
      <c r="BP55" s="63"/>
      <c r="BQ55" s="60">
        <v>49</v>
      </c>
      <c r="BR55" s="88"/>
      <c r="BS55" s="677"/>
      <c r="BT55" s="678"/>
      <c r="BU55" s="678"/>
      <c r="BV55" s="678"/>
      <c r="BW55" s="678"/>
      <c r="BX55" s="678"/>
      <c r="BY55" s="678"/>
      <c r="BZ55" s="678"/>
      <c r="CA55" s="678"/>
      <c r="CB55" s="678"/>
      <c r="CC55" s="678"/>
      <c r="CD55" s="678"/>
      <c r="CE55" s="678"/>
      <c r="CF55" s="678"/>
      <c r="CG55" s="679"/>
      <c r="CH55" s="689"/>
      <c r="CI55" s="684"/>
      <c r="CJ55" s="684"/>
      <c r="CK55" s="684"/>
      <c r="CL55" s="690"/>
      <c r="CM55" s="689"/>
      <c r="CN55" s="684"/>
      <c r="CO55" s="684"/>
      <c r="CP55" s="684"/>
      <c r="CQ55" s="690"/>
      <c r="CR55" s="689"/>
      <c r="CS55" s="684"/>
      <c r="CT55" s="684"/>
      <c r="CU55" s="684"/>
      <c r="CV55" s="690"/>
      <c r="CW55" s="689"/>
      <c r="CX55" s="684"/>
      <c r="CY55" s="684"/>
      <c r="CZ55" s="684"/>
      <c r="DA55" s="690"/>
      <c r="DB55" s="689"/>
      <c r="DC55" s="684"/>
      <c r="DD55" s="684"/>
      <c r="DE55" s="684"/>
      <c r="DF55" s="690"/>
      <c r="DG55" s="689"/>
      <c r="DH55" s="684"/>
      <c r="DI55" s="684"/>
      <c r="DJ55" s="684"/>
      <c r="DK55" s="690"/>
      <c r="DL55" s="689"/>
      <c r="DM55" s="684"/>
      <c r="DN55" s="684"/>
      <c r="DO55" s="684"/>
      <c r="DP55" s="690"/>
      <c r="DQ55" s="689"/>
      <c r="DR55" s="684"/>
      <c r="DS55" s="684"/>
      <c r="DT55" s="684"/>
      <c r="DU55" s="690"/>
      <c r="DV55" s="677"/>
      <c r="DW55" s="678"/>
      <c r="DX55" s="678"/>
      <c r="DY55" s="678"/>
      <c r="DZ55" s="691"/>
      <c r="EA55" s="55"/>
    </row>
    <row r="56" spans="1:131" s="52" customFormat="1" ht="26.25" customHeight="1">
      <c r="A56" s="60">
        <v>29</v>
      </c>
      <c r="B56" s="677"/>
      <c r="C56" s="678"/>
      <c r="D56" s="678"/>
      <c r="E56" s="678"/>
      <c r="F56" s="678"/>
      <c r="G56" s="678"/>
      <c r="H56" s="678"/>
      <c r="I56" s="678"/>
      <c r="J56" s="678"/>
      <c r="K56" s="678"/>
      <c r="L56" s="678"/>
      <c r="M56" s="678"/>
      <c r="N56" s="678"/>
      <c r="O56" s="678"/>
      <c r="P56" s="679"/>
      <c r="Q56" s="725"/>
      <c r="R56" s="726"/>
      <c r="S56" s="726"/>
      <c r="T56" s="726"/>
      <c r="U56" s="726"/>
      <c r="V56" s="726"/>
      <c r="W56" s="726"/>
      <c r="X56" s="726"/>
      <c r="Y56" s="726"/>
      <c r="Z56" s="726"/>
      <c r="AA56" s="726"/>
      <c r="AB56" s="726"/>
      <c r="AC56" s="726"/>
      <c r="AD56" s="726"/>
      <c r="AE56" s="727"/>
      <c r="AF56" s="683"/>
      <c r="AG56" s="684"/>
      <c r="AH56" s="684"/>
      <c r="AI56" s="684"/>
      <c r="AJ56" s="685"/>
      <c r="AK56" s="728"/>
      <c r="AL56" s="726"/>
      <c r="AM56" s="726"/>
      <c r="AN56" s="726"/>
      <c r="AO56" s="726"/>
      <c r="AP56" s="726"/>
      <c r="AQ56" s="726"/>
      <c r="AR56" s="726"/>
      <c r="AS56" s="726"/>
      <c r="AT56" s="726"/>
      <c r="AU56" s="726"/>
      <c r="AV56" s="726"/>
      <c r="AW56" s="726"/>
      <c r="AX56" s="726"/>
      <c r="AY56" s="726"/>
      <c r="AZ56" s="729"/>
      <c r="BA56" s="729"/>
      <c r="BB56" s="729"/>
      <c r="BC56" s="729"/>
      <c r="BD56" s="729"/>
      <c r="BE56" s="687"/>
      <c r="BF56" s="687"/>
      <c r="BG56" s="687"/>
      <c r="BH56" s="687"/>
      <c r="BI56" s="688"/>
      <c r="BJ56" s="64"/>
      <c r="BK56" s="64"/>
      <c r="BL56" s="64"/>
      <c r="BM56" s="64"/>
      <c r="BN56" s="64"/>
      <c r="BO56" s="63"/>
      <c r="BP56" s="63"/>
      <c r="BQ56" s="60">
        <v>50</v>
      </c>
      <c r="BR56" s="88"/>
      <c r="BS56" s="677"/>
      <c r="BT56" s="678"/>
      <c r="BU56" s="678"/>
      <c r="BV56" s="678"/>
      <c r="BW56" s="678"/>
      <c r="BX56" s="678"/>
      <c r="BY56" s="678"/>
      <c r="BZ56" s="678"/>
      <c r="CA56" s="678"/>
      <c r="CB56" s="678"/>
      <c r="CC56" s="678"/>
      <c r="CD56" s="678"/>
      <c r="CE56" s="678"/>
      <c r="CF56" s="678"/>
      <c r="CG56" s="679"/>
      <c r="CH56" s="689"/>
      <c r="CI56" s="684"/>
      <c r="CJ56" s="684"/>
      <c r="CK56" s="684"/>
      <c r="CL56" s="690"/>
      <c r="CM56" s="689"/>
      <c r="CN56" s="684"/>
      <c r="CO56" s="684"/>
      <c r="CP56" s="684"/>
      <c r="CQ56" s="690"/>
      <c r="CR56" s="689"/>
      <c r="CS56" s="684"/>
      <c r="CT56" s="684"/>
      <c r="CU56" s="684"/>
      <c r="CV56" s="690"/>
      <c r="CW56" s="689"/>
      <c r="CX56" s="684"/>
      <c r="CY56" s="684"/>
      <c r="CZ56" s="684"/>
      <c r="DA56" s="690"/>
      <c r="DB56" s="689"/>
      <c r="DC56" s="684"/>
      <c r="DD56" s="684"/>
      <c r="DE56" s="684"/>
      <c r="DF56" s="690"/>
      <c r="DG56" s="689"/>
      <c r="DH56" s="684"/>
      <c r="DI56" s="684"/>
      <c r="DJ56" s="684"/>
      <c r="DK56" s="690"/>
      <c r="DL56" s="689"/>
      <c r="DM56" s="684"/>
      <c r="DN56" s="684"/>
      <c r="DO56" s="684"/>
      <c r="DP56" s="690"/>
      <c r="DQ56" s="689"/>
      <c r="DR56" s="684"/>
      <c r="DS56" s="684"/>
      <c r="DT56" s="684"/>
      <c r="DU56" s="690"/>
      <c r="DV56" s="677"/>
      <c r="DW56" s="678"/>
      <c r="DX56" s="678"/>
      <c r="DY56" s="678"/>
      <c r="DZ56" s="691"/>
      <c r="EA56" s="55"/>
    </row>
    <row r="57" spans="1:131" s="52" customFormat="1" ht="26.25" customHeight="1">
      <c r="A57" s="60">
        <v>30</v>
      </c>
      <c r="B57" s="677"/>
      <c r="C57" s="678"/>
      <c r="D57" s="678"/>
      <c r="E57" s="678"/>
      <c r="F57" s="678"/>
      <c r="G57" s="678"/>
      <c r="H57" s="678"/>
      <c r="I57" s="678"/>
      <c r="J57" s="678"/>
      <c r="K57" s="678"/>
      <c r="L57" s="678"/>
      <c r="M57" s="678"/>
      <c r="N57" s="678"/>
      <c r="O57" s="678"/>
      <c r="P57" s="679"/>
      <c r="Q57" s="725"/>
      <c r="R57" s="726"/>
      <c r="S57" s="726"/>
      <c r="T57" s="726"/>
      <c r="U57" s="726"/>
      <c r="V57" s="726"/>
      <c r="W57" s="726"/>
      <c r="X57" s="726"/>
      <c r="Y57" s="726"/>
      <c r="Z57" s="726"/>
      <c r="AA57" s="726"/>
      <c r="AB57" s="726"/>
      <c r="AC57" s="726"/>
      <c r="AD57" s="726"/>
      <c r="AE57" s="727"/>
      <c r="AF57" s="683"/>
      <c r="AG57" s="684"/>
      <c r="AH57" s="684"/>
      <c r="AI57" s="684"/>
      <c r="AJ57" s="685"/>
      <c r="AK57" s="728"/>
      <c r="AL57" s="726"/>
      <c r="AM57" s="726"/>
      <c r="AN57" s="726"/>
      <c r="AO57" s="726"/>
      <c r="AP57" s="726"/>
      <c r="AQ57" s="726"/>
      <c r="AR57" s="726"/>
      <c r="AS57" s="726"/>
      <c r="AT57" s="726"/>
      <c r="AU57" s="726"/>
      <c r="AV57" s="726"/>
      <c r="AW57" s="726"/>
      <c r="AX57" s="726"/>
      <c r="AY57" s="726"/>
      <c r="AZ57" s="729"/>
      <c r="BA57" s="729"/>
      <c r="BB57" s="729"/>
      <c r="BC57" s="729"/>
      <c r="BD57" s="729"/>
      <c r="BE57" s="687"/>
      <c r="BF57" s="687"/>
      <c r="BG57" s="687"/>
      <c r="BH57" s="687"/>
      <c r="BI57" s="688"/>
      <c r="BJ57" s="64"/>
      <c r="BK57" s="64"/>
      <c r="BL57" s="64"/>
      <c r="BM57" s="64"/>
      <c r="BN57" s="64"/>
      <c r="BO57" s="63"/>
      <c r="BP57" s="63"/>
      <c r="BQ57" s="60">
        <v>51</v>
      </c>
      <c r="BR57" s="88"/>
      <c r="BS57" s="677"/>
      <c r="BT57" s="678"/>
      <c r="BU57" s="678"/>
      <c r="BV57" s="678"/>
      <c r="BW57" s="678"/>
      <c r="BX57" s="678"/>
      <c r="BY57" s="678"/>
      <c r="BZ57" s="678"/>
      <c r="CA57" s="678"/>
      <c r="CB57" s="678"/>
      <c r="CC57" s="678"/>
      <c r="CD57" s="678"/>
      <c r="CE57" s="678"/>
      <c r="CF57" s="678"/>
      <c r="CG57" s="679"/>
      <c r="CH57" s="689"/>
      <c r="CI57" s="684"/>
      <c r="CJ57" s="684"/>
      <c r="CK57" s="684"/>
      <c r="CL57" s="690"/>
      <c r="CM57" s="689"/>
      <c r="CN57" s="684"/>
      <c r="CO57" s="684"/>
      <c r="CP57" s="684"/>
      <c r="CQ57" s="690"/>
      <c r="CR57" s="689"/>
      <c r="CS57" s="684"/>
      <c r="CT57" s="684"/>
      <c r="CU57" s="684"/>
      <c r="CV57" s="690"/>
      <c r="CW57" s="689"/>
      <c r="CX57" s="684"/>
      <c r="CY57" s="684"/>
      <c r="CZ57" s="684"/>
      <c r="DA57" s="690"/>
      <c r="DB57" s="689"/>
      <c r="DC57" s="684"/>
      <c r="DD57" s="684"/>
      <c r="DE57" s="684"/>
      <c r="DF57" s="690"/>
      <c r="DG57" s="689"/>
      <c r="DH57" s="684"/>
      <c r="DI57" s="684"/>
      <c r="DJ57" s="684"/>
      <c r="DK57" s="690"/>
      <c r="DL57" s="689"/>
      <c r="DM57" s="684"/>
      <c r="DN57" s="684"/>
      <c r="DO57" s="684"/>
      <c r="DP57" s="690"/>
      <c r="DQ57" s="689"/>
      <c r="DR57" s="684"/>
      <c r="DS57" s="684"/>
      <c r="DT57" s="684"/>
      <c r="DU57" s="690"/>
      <c r="DV57" s="677"/>
      <c r="DW57" s="678"/>
      <c r="DX57" s="678"/>
      <c r="DY57" s="678"/>
      <c r="DZ57" s="691"/>
      <c r="EA57" s="55"/>
    </row>
    <row r="58" spans="1:131" s="52" customFormat="1" ht="26.25" customHeight="1">
      <c r="A58" s="60">
        <v>31</v>
      </c>
      <c r="B58" s="677"/>
      <c r="C58" s="678"/>
      <c r="D58" s="678"/>
      <c r="E58" s="678"/>
      <c r="F58" s="678"/>
      <c r="G58" s="678"/>
      <c r="H58" s="678"/>
      <c r="I58" s="678"/>
      <c r="J58" s="678"/>
      <c r="K58" s="678"/>
      <c r="L58" s="678"/>
      <c r="M58" s="678"/>
      <c r="N58" s="678"/>
      <c r="O58" s="678"/>
      <c r="P58" s="679"/>
      <c r="Q58" s="725"/>
      <c r="R58" s="726"/>
      <c r="S58" s="726"/>
      <c r="T58" s="726"/>
      <c r="U58" s="726"/>
      <c r="V58" s="726"/>
      <c r="W58" s="726"/>
      <c r="X58" s="726"/>
      <c r="Y58" s="726"/>
      <c r="Z58" s="726"/>
      <c r="AA58" s="726"/>
      <c r="AB58" s="726"/>
      <c r="AC58" s="726"/>
      <c r="AD58" s="726"/>
      <c r="AE58" s="727"/>
      <c r="AF58" s="683"/>
      <c r="AG58" s="684"/>
      <c r="AH58" s="684"/>
      <c r="AI58" s="684"/>
      <c r="AJ58" s="685"/>
      <c r="AK58" s="728"/>
      <c r="AL58" s="726"/>
      <c r="AM58" s="726"/>
      <c r="AN58" s="726"/>
      <c r="AO58" s="726"/>
      <c r="AP58" s="726"/>
      <c r="AQ58" s="726"/>
      <c r="AR58" s="726"/>
      <c r="AS58" s="726"/>
      <c r="AT58" s="726"/>
      <c r="AU58" s="726"/>
      <c r="AV58" s="726"/>
      <c r="AW58" s="726"/>
      <c r="AX58" s="726"/>
      <c r="AY58" s="726"/>
      <c r="AZ58" s="729"/>
      <c r="BA58" s="729"/>
      <c r="BB58" s="729"/>
      <c r="BC58" s="729"/>
      <c r="BD58" s="729"/>
      <c r="BE58" s="687"/>
      <c r="BF58" s="687"/>
      <c r="BG58" s="687"/>
      <c r="BH58" s="687"/>
      <c r="BI58" s="688"/>
      <c r="BJ58" s="64"/>
      <c r="BK58" s="64"/>
      <c r="BL58" s="64"/>
      <c r="BM58" s="64"/>
      <c r="BN58" s="64"/>
      <c r="BO58" s="63"/>
      <c r="BP58" s="63"/>
      <c r="BQ58" s="60">
        <v>52</v>
      </c>
      <c r="BR58" s="88"/>
      <c r="BS58" s="677"/>
      <c r="BT58" s="678"/>
      <c r="BU58" s="678"/>
      <c r="BV58" s="678"/>
      <c r="BW58" s="678"/>
      <c r="BX58" s="678"/>
      <c r="BY58" s="678"/>
      <c r="BZ58" s="678"/>
      <c r="CA58" s="678"/>
      <c r="CB58" s="678"/>
      <c r="CC58" s="678"/>
      <c r="CD58" s="678"/>
      <c r="CE58" s="678"/>
      <c r="CF58" s="678"/>
      <c r="CG58" s="679"/>
      <c r="CH58" s="689"/>
      <c r="CI58" s="684"/>
      <c r="CJ58" s="684"/>
      <c r="CK58" s="684"/>
      <c r="CL58" s="690"/>
      <c r="CM58" s="689"/>
      <c r="CN58" s="684"/>
      <c r="CO58" s="684"/>
      <c r="CP58" s="684"/>
      <c r="CQ58" s="690"/>
      <c r="CR58" s="689"/>
      <c r="CS58" s="684"/>
      <c r="CT58" s="684"/>
      <c r="CU58" s="684"/>
      <c r="CV58" s="690"/>
      <c r="CW58" s="689"/>
      <c r="CX58" s="684"/>
      <c r="CY58" s="684"/>
      <c r="CZ58" s="684"/>
      <c r="DA58" s="690"/>
      <c r="DB58" s="689"/>
      <c r="DC58" s="684"/>
      <c r="DD58" s="684"/>
      <c r="DE58" s="684"/>
      <c r="DF58" s="690"/>
      <c r="DG58" s="689"/>
      <c r="DH58" s="684"/>
      <c r="DI58" s="684"/>
      <c r="DJ58" s="684"/>
      <c r="DK58" s="690"/>
      <c r="DL58" s="689"/>
      <c r="DM58" s="684"/>
      <c r="DN58" s="684"/>
      <c r="DO58" s="684"/>
      <c r="DP58" s="690"/>
      <c r="DQ58" s="689"/>
      <c r="DR58" s="684"/>
      <c r="DS58" s="684"/>
      <c r="DT58" s="684"/>
      <c r="DU58" s="690"/>
      <c r="DV58" s="677"/>
      <c r="DW58" s="678"/>
      <c r="DX58" s="678"/>
      <c r="DY58" s="678"/>
      <c r="DZ58" s="691"/>
      <c r="EA58" s="55"/>
    </row>
    <row r="59" spans="1:131" s="52" customFormat="1" ht="26.25" customHeight="1">
      <c r="A59" s="60">
        <v>32</v>
      </c>
      <c r="B59" s="677"/>
      <c r="C59" s="678"/>
      <c r="D59" s="678"/>
      <c r="E59" s="678"/>
      <c r="F59" s="678"/>
      <c r="G59" s="678"/>
      <c r="H59" s="678"/>
      <c r="I59" s="678"/>
      <c r="J59" s="678"/>
      <c r="K59" s="678"/>
      <c r="L59" s="678"/>
      <c r="M59" s="678"/>
      <c r="N59" s="678"/>
      <c r="O59" s="678"/>
      <c r="P59" s="679"/>
      <c r="Q59" s="725"/>
      <c r="R59" s="726"/>
      <c r="S59" s="726"/>
      <c r="T59" s="726"/>
      <c r="U59" s="726"/>
      <c r="V59" s="726"/>
      <c r="W59" s="726"/>
      <c r="X59" s="726"/>
      <c r="Y59" s="726"/>
      <c r="Z59" s="726"/>
      <c r="AA59" s="726"/>
      <c r="AB59" s="726"/>
      <c r="AC59" s="726"/>
      <c r="AD59" s="726"/>
      <c r="AE59" s="727"/>
      <c r="AF59" s="683"/>
      <c r="AG59" s="684"/>
      <c r="AH59" s="684"/>
      <c r="AI59" s="684"/>
      <c r="AJ59" s="685"/>
      <c r="AK59" s="728"/>
      <c r="AL59" s="726"/>
      <c r="AM59" s="726"/>
      <c r="AN59" s="726"/>
      <c r="AO59" s="726"/>
      <c r="AP59" s="726"/>
      <c r="AQ59" s="726"/>
      <c r="AR59" s="726"/>
      <c r="AS59" s="726"/>
      <c r="AT59" s="726"/>
      <c r="AU59" s="726"/>
      <c r="AV59" s="726"/>
      <c r="AW59" s="726"/>
      <c r="AX59" s="726"/>
      <c r="AY59" s="726"/>
      <c r="AZ59" s="729"/>
      <c r="BA59" s="729"/>
      <c r="BB59" s="729"/>
      <c r="BC59" s="729"/>
      <c r="BD59" s="729"/>
      <c r="BE59" s="687"/>
      <c r="BF59" s="687"/>
      <c r="BG59" s="687"/>
      <c r="BH59" s="687"/>
      <c r="BI59" s="688"/>
      <c r="BJ59" s="64"/>
      <c r="BK59" s="64"/>
      <c r="BL59" s="64"/>
      <c r="BM59" s="64"/>
      <c r="BN59" s="64"/>
      <c r="BO59" s="63"/>
      <c r="BP59" s="63"/>
      <c r="BQ59" s="60">
        <v>53</v>
      </c>
      <c r="BR59" s="88"/>
      <c r="BS59" s="677"/>
      <c r="BT59" s="678"/>
      <c r="BU59" s="678"/>
      <c r="BV59" s="678"/>
      <c r="BW59" s="678"/>
      <c r="BX59" s="678"/>
      <c r="BY59" s="678"/>
      <c r="BZ59" s="678"/>
      <c r="CA59" s="678"/>
      <c r="CB59" s="678"/>
      <c r="CC59" s="678"/>
      <c r="CD59" s="678"/>
      <c r="CE59" s="678"/>
      <c r="CF59" s="678"/>
      <c r="CG59" s="679"/>
      <c r="CH59" s="689"/>
      <c r="CI59" s="684"/>
      <c r="CJ59" s="684"/>
      <c r="CK59" s="684"/>
      <c r="CL59" s="690"/>
      <c r="CM59" s="689"/>
      <c r="CN59" s="684"/>
      <c r="CO59" s="684"/>
      <c r="CP59" s="684"/>
      <c r="CQ59" s="690"/>
      <c r="CR59" s="689"/>
      <c r="CS59" s="684"/>
      <c r="CT59" s="684"/>
      <c r="CU59" s="684"/>
      <c r="CV59" s="690"/>
      <c r="CW59" s="689"/>
      <c r="CX59" s="684"/>
      <c r="CY59" s="684"/>
      <c r="CZ59" s="684"/>
      <c r="DA59" s="690"/>
      <c r="DB59" s="689"/>
      <c r="DC59" s="684"/>
      <c r="DD59" s="684"/>
      <c r="DE59" s="684"/>
      <c r="DF59" s="690"/>
      <c r="DG59" s="689"/>
      <c r="DH59" s="684"/>
      <c r="DI59" s="684"/>
      <c r="DJ59" s="684"/>
      <c r="DK59" s="690"/>
      <c r="DL59" s="689"/>
      <c r="DM59" s="684"/>
      <c r="DN59" s="684"/>
      <c r="DO59" s="684"/>
      <c r="DP59" s="690"/>
      <c r="DQ59" s="689"/>
      <c r="DR59" s="684"/>
      <c r="DS59" s="684"/>
      <c r="DT59" s="684"/>
      <c r="DU59" s="690"/>
      <c r="DV59" s="677"/>
      <c r="DW59" s="678"/>
      <c r="DX59" s="678"/>
      <c r="DY59" s="678"/>
      <c r="DZ59" s="691"/>
      <c r="EA59" s="55"/>
    </row>
    <row r="60" spans="1:131" s="52" customFormat="1" ht="26.25" customHeight="1">
      <c r="A60" s="60">
        <v>33</v>
      </c>
      <c r="B60" s="677"/>
      <c r="C60" s="678"/>
      <c r="D60" s="678"/>
      <c r="E60" s="678"/>
      <c r="F60" s="678"/>
      <c r="G60" s="678"/>
      <c r="H60" s="678"/>
      <c r="I60" s="678"/>
      <c r="J60" s="678"/>
      <c r="K60" s="678"/>
      <c r="L60" s="678"/>
      <c r="M60" s="678"/>
      <c r="N60" s="678"/>
      <c r="O60" s="678"/>
      <c r="P60" s="679"/>
      <c r="Q60" s="725"/>
      <c r="R60" s="726"/>
      <c r="S60" s="726"/>
      <c r="T60" s="726"/>
      <c r="U60" s="726"/>
      <c r="V60" s="726"/>
      <c r="W60" s="726"/>
      <c r="X60" s="726"/>
      <c r="Y60" s="726"/>
      <c r="Z60" s="726"/>
      <c r="AA60" s="726"/>
      <c r="AB60" s="726"/>
      <c r="AC60" s="726"/>
      <c r="AD60" s="726"/>
      <c r="AE60" s="727"/>
      <c r="AF60" s="683"/>
      <c r="AG60" s="684"/>
      <c r="AH60" s="684"/>
      <c r="AI60" s="684"/>
      <c r="AJ60" s="685"/>
      <c r="AK60" s="728"/>
      <c r="AL60" s="726"/>
      <c r="AM60" s="726"/>
      <c r="AN60" s="726"/>
      <c r="AO60" s="726"/>
      <c r="AP60" s="726"/>
      <c r="AQ60" s="726"/>
      <c r="AR60" s="726"/>
      <c r="AS60" s="726"/>
      <c r="AT60" s="726"/>
      <c r="AU60" s="726"/>
      <c r="AV60" s="726"/>
      <c r="AW60" s="726"/>
      <c r="AX60" s="726"/>
      <c r="AY60" s="726"/>
      <c r="AZ60" s="729"/>
      <c r="BA60" s="729"/>
      <c r="BB60" s="729"/>
      <c r="BC60" s="729"/>
      <c r="BD60" s="729"/>
      <c r="BE60" s="687"/>
      <c r="BF60" s="687"/>
      <c r="BG60" s="687"/>
      <c r="BH60" s="687"/>
      <c r="BI60" s="688"/>
      <c r="BJ60" s="64"/>
      <c r="BK60" s="64"/>
      <c r="BL60" s="64"/>
      <c r="BM60" s="64"/>
      <c r="BN60" s="64"/>
      <c r="BO60" s="63"/>
      <c r="BP60" s="63"/>
      <c r="BQ60" s="60">
        <v>54</v>
      </c>
      <c r="BR60" s="88"/>
      <c r="BS60" s="677"/>
      <c r="BT60" s="678"/>
      <c r="BU60" s="678"/>
      <c r="BV60" s="678"/>
      <c r="BW60" s="678"/>
      <c r="BX60" s="678"/>
      <c r="BY60" s="678"/>
      <c r="BZ60" s="678"/>
      <c r="CA60" s="678"/>
      <c r="CB60" s="678"/>
      <c r="CC60" s="678"/>
      <c r="CD60" s="678"/>
      <c r="CE60" s="678"/>
      <c r="CF60" s="678"/>
      <c r="CG60" s="679"/>
      <c r="CH60" s="689"/>
      <c r="CI60" s="684"/>
      <c r="CJ60" s="684"/>
      <c r="CK60" s="684"/>
      <c r="CL60" s="690"/>
      <c r="CM60" s="689"/>
      <c r="CN60" s="684"/>
      <c r="CO60" s="684"/>
      <c r="CP60" s="684"/>
      <c r="CQ60" s="690"/>
      <c r="CR60" s="689"/>
      <c r="CS60" s="684"/>
      <c r="CT60" s="684"/>
      <c r="CU60" s="684"/>
      <c r="CV60" s="690"/>
      <c r="CW60" s="689"/>
      <c r="CX60" s="684"/>
      <c r="CY60" s="684"/>
      <c r="CZ60" s="684"/>
      <c r="DA60" s="690"/>
      <c r="DB60" s="689"/>
      <c r="DC60" s="684"/>
      <c r="DD60" s="684"/>
      <c r="DE60" s="684"/>
      <c r="DF60" s="690"/>
      <c r="DG60" s="689"/>
      <c r="DH60" s="684"/>
      <c r="DI60" s="684"/>
      <c r="DJ60" s="684"/>
      <c r="DK60" s="690"/>
      <c r="DL60" s="689"/>
      <c r="DM60" s="684"/>
      <c r="DN60" s="684"/>
      <c r="DO60" s="684"/>
      <c r="DP60" s="690"/>
      <c r="DQ60" s="689"/>
      <c r="DR60" s="684"/>
      <c r="DS60" s="684"/>
      <c r="DT60" s="684"/>
      <c r="DU60" s="690"/>
      <c r="DV60" s="677"/>
      <c r="DW60" s="678"/>
      <c r="DX60" s="678"/>
      <c r="DY60" s="678"/>
      <c r="DZ60" s="691"/>
      <c r="EA60" s="55"/>
    </row>
    <row r="61" spans="1:131" s="52" customFormat="1" ht="26.25" customHeight="1">
      <c r="A61" s="60">
        <v>34</v>
      </c>
      <c r="B61" s="677"/>
      <c r="C61" s="678"/>
      <c r="D61" s="678"/>
      <c r="E61" s="678"/>
      <c r="F61" s="678"/>
      <c r="G61" s="678"/>
      <c r="H61" s="678"/>
      <c r="I61" s="678"/>
      <c r="J61" s="678"/>
      <c r="K61" s="678"/>
      <c r="L61" s="678"/>
      <c r="M61" s="678"/>
      <c r="N61" s="678"/>
      <c r="O61" s="678"/>
      <c r="P61" s="679"/>
      <c r="Q61" s="725"/>
      <c r="R61" s="726"/>
      <c r="S61" s="726"/>
      <c r="T61" s="726"/>
      <c r="U61" s="726"/>
      <c r="V61" s="726"/>
      <c r="W61" s="726"/>
      <c r="X61" s="726"/>
      <c r="Y61" s="726"/>
      <c r="Z61" s="726"/>
      <c r="AA61" s="726"/>
      <c r="AB61" s="726"/>
      <c r="AC61" s="726"/>
      <c r="AD61" s="726"/>
      <c r="AE61" s="727"/>
      <c r="AF61" s="683"/>
      <c r="AG61" s="684"/>
      <c r="AH61" s="684"/>
      <c r="AI61" s="684"/>
      <c r="AJ61" s="685"/>
      <c r="AK61" s="728"/>
      <c r="AL61" s="726"/>
      <c r="AM61" s="726"/>
      <c r="AN61" s="726"/>
      <c r="AO61" s="726"/>
      <c r="AP61" s="726"/>
      <c r="AQ61" s="726"/>
      <c r="AR61" s="726"/>
      <c r="AS61" s="726"/>
      <c r="AT61" s="726"/>
      <c r="AU61" s="726"/>
      <c r="AV61" s="726"/>
      <c r="AW61" s="726"/>
      <c r="AX61" s="726"/>
      <c r="AY61" s="726"/>
      <c r="AZ61" s="729"/>
      <c r="BA61" s="729"/>
      <c r="BB61" s="729"/>
      <c r="BC61" s="729"/>
      <c r="BD61" s="729"/>
      <c r="BE61" s="687"/>
      <c r="BF61" s="687"/>
      <c r="BG61" s="687"/>
      <c r="BH61" s="687"/>
      <c r="BI61" s="688"/>
      <c r="BJ61" s="64"/>
      <c r="BK61" s="64"/>
      <c r="BL61" s="64"/>
      <c r="BM61" s="64"/>
      <c r="BN61" s="64"/>
      <c r="BO61" s="63"/>
      <c r="BP61" s="63"/>
      <c r="BQ61" s="60">
        <v>55</v>
      </c>
      <c r="BR61" s="88"/>
      <c r="BS61" s="677"/>
      <c r="BT61" s="678"/>
      <c r="BU61" s="678"/>
      <c r="BV61" s="678"/>
      <c r="BW61" s="678"/>
      <c r="BX61" s="678"/>
      <c r="BY61" s="678"/>
      <c r="BZ61" s="678"/>
      <c r="CA61" s="678"/>
      <c r="CB61" s="678"/>
      <c r="CC61" s="678"/>
      <c r="CD61" s="678"/>
      <c r="CE61" s="678"/>
      <c r="CF61" s="678"/>
      <c r="CG61" s="679"/>
      <c r="CH61" s="689"/>
      <c r="CI61" s="684"/>
      <c r="CJ61" s="684"/>
      <c r="CK61" s="684"/>
      <c r="CL61" s="690"/>
      <c r="CM61" s="689"/>
      <c r="CN61" s="684"/>
      <c r="CO61" s="684"/>
      <c r="CP61" s="684"/>
      <c r="CQ61" s="690"/>
      <c r="CR61" s="689"/>
      <c r="CS61" s="684"/>
      <c r="CT61" s="684"/>
      <c r="CU61" s="684"/>
      <c r="CV61" s="690"/>
      <c r="CW61" s="689"/>
      <c r="CX61" s="684"/>
      <c r="CY61" s="684"/>
      <c r="CZ61" s="684"/>
      <c r="DA61" s="690"/>
      <c r="DB61" s="689"/>
      <c r="DC61" s="684"/>
      <c r="DD61" s="684"/>
      <c r="DE61" s="684"/>
      <c r="DF61" s="690"/>
      <c r="DG61" s="689"/>
      <c r="DH61" s="684"/>
      <c r="DI61" s="684"/>
      <c r="DJ61" s="684"/>
      <c r="DK61" s="690"/>
      <c r="DL61" s="689"/>
      <c r="DM61" s="684"/>
      <c r="DN61" s="684"/>
      <c r="DO61" s="684"/>
      <c r="DP61" s="690"/>
      <c r="DQ61" s="689"/>
      <c r="DR61" s="684"/>
      <c r="DS61" s="684"/>
      <c r="DT61" s="684"/>
      <c r="DU61" s="690"/>
      <c r="DV61" s="677"/>
      <c r="DW61" s="678"/>
      <c r="DX61" s="678"/>
      <c r="DY61" s="678"/>
      <c r="DZ61" s="691"/>
      <c r="EA61" s="55"/>
    </row>
    <row r="62" spans="1:131" s="52" customFormat="1" ht="26.25" customHeight="1">
      <c r="A62" s="60">
        <v>35</v>
      </c>
      <c r="B62" s="677"/>
      <c r="C62" s="678"/>
      <c r="D62" s="678"/>
      <c r="E62" s="678"/>
      <c r="F62" s="678"/>
      <c r="G62" s="678"/>
      <c r="H62" s="678"/>
      <c r="I62" s="678"/>
      <c r="J62" s="678"/>
      <c r="K62" s="678"/>
      <c r="L62" s="678"/>
      <c r="M62" s="678"/>
      <c r="N62" s="678"/>
      <c r="O62" s="678"/>
      <c r="P62" s="679"/>
      <c r="Q62" s="725"/>
      <c r="R62" s="726"/>
      <c r="S62" s="726"/>
      <c r="T62" s="726"/>
      <c r="U62" s="726"/>
      <c r="V62" s="726"/>
      <c r="W62" s="726"/>
      <c r="X62" s="726"/>
      <c r="Y62" s="726"/>
      <c r="Z62" s="726"/>
      <c r="AA62" s="726"/>
      <c r="AB62" s="726"/>
      <c r="AC62" s="726"/>
      <c r="AD62" s="726"/>
      <c r="AE62" s="727"/>
      <c r="AF62" s="683"/>
      <c r="AG62" s="684"/>
      <c r="AH62" s="684"/>
      <c r="AI62" s="684"/>
      <c r="AJ62" s="685"/>
      <c r="AK62" s="728"/>
      <c r="AL62" s="726"/>
      <c r="AM62" s="726"/>
      <c r="AN62" s="726"/>
      <c r="AO62" s="726"/>
      <c r="AP62" s="726"/>
      <c r="AQ62" s="726"/>
      <c r="AR62" s="726"/>
      <c r="AS62" s="726"/>
      <c r="AT62" s="726"/>
      <c r="AU62" s="726"/>
      <c r="AV62" s="726"/>
      <c r="AW62" s="726"/>
      <c r="AX62" s="726"/>
      <c r="AY62" s="726"/>
      <c r="AZ62" s="729"/>
      <c r="BA62" s="729"/>
      <c r="BB62" s="729"/>
      <c r="BC62" s="729"/>
      <c r="BD62" s="729"/>
      <c r="BE62" s="687"/>
      <c r="BF62" s="687"/>
      <c r="BG62" s="687"/>
      <c r="BH62" s="687"/>
      <c r="BI62" s="688"/>
      <c r="BJ62" s="730" t="s">
        <v>460</v>
      </c>
      <c r="BK62" s="698"/>
      <c r="BL62" s="698"/>
      <c r="BM62" s="698"/>
      <c r="BN62" s="699"/>
      <c r="BO62" s="63"/>
      <c r="BP62" s="63"/>
      <c r="BQ62" s="60">
        <v>56</v>
      </c>
      <c r="BR62" s="88"/>
      <c r="BS62" s="677"/>
      <c r="BT62" s="678"/>
      <c r="BU62" s="678"/>
      <c r="BV62" s="678"/>
      <c r="BW62" s="678"/>
      <c r="BX62" s="678"/>
      <c r="BY62" s="678"/>
      <c r="BZ62" s="678"/>
      <c r="CA62" s="678"/>
      <c r="CB62" s="678"/>
      <c r="CC62" s="678"/>
      <c r="CD62" s="678"/>
      <c r="CE62" s="678"/>
      <c r="CF62" s="678"/>
      <c r="CG62" s="679"/>
      <c r="CH62" s="689"/>
      <c r="CI62" s="684"/>
      <c r="CJ62" s="684"/>
      <c r="CK62" s="684"/>
      <c r="CL62" s="690"/>
      <c r="CM62" s="689"/>
      <c r="CN62" s="684"/>
      <c r="CO62" s="684"/>
      <c r="CP62" s="684"/>
      <c r="CQ62" s="690"/>
      <c r="CR62" s="689"/>
      <c r="CS62" s="684"/>
      <c r="CT62" s="684"/>
      <c r="CU62" s="684"/>
      <c r="CV62" s="690"/>
      <c r="CW62" s="689"/>
      <c r="CX62" s="684"/>
      <c r="CY62" s="684"/>
      <c r="CZ62" s="684"/>
      <c r="DA62" s="690"/>
      <c r="DB62" s="689"/>
      <c r="DC62" s="684"/>
      <c r="DD62" s="684"/>
      <c r="DE62" s="684"/>
      <c r="DF62" s="690"/>
      <c r="DG62" s="689"/>
      <c r="DH62" s="684"/>
      <c r="DI62" s="684"/>
      <c r="DJ62" s="684"/>
      <c r="DK62" s="690"/>
      <c r="DL62" s="689"/>
      <c r="DM62" s="684"/>
      <c r="DN62" s="684"/>
      <c r="DO62" s="684"/>
      <c r="DP62" s="690"/>
      <c r="DQ62" s="689"/>
      <c r="DR62" s="684"/>
      <c r="DS62" s="684"/>
      <c r="DT62" s="684"/>
      <c r="DU62" s="690"/>
      <c r="DV62" s="677"/>
      <c r="DW62" s="678"/>
      <c r="DX62" s="678"/>
      <c r="DY62" s="678"/>
      <c r="DZ62" s="691"/>
      <c r="EA62" s="55"/>
    </row>
    <row r="63" spans="1:131" s="52" customFormat="1" ht="26.25" customHeight="1">
      <c r="A63" s="61" t="s">
        <v>254</v>
      </c>
      <c r="B63" s="700" t="s">
        <v>377</v>
      </c>
      <c r="C63" s="701"/>
      <c r="D63" s="701"/>
      <c r="E63" s="701"/>
      <c r="F63" s="701"/>
      <c r="G63" s="701"/>
      <c r="H63" s="701"/>
      <c r="I63" s="701"/>
      <c r="J63" s="701"/>
      <c r="K63" s="701"/>
      <c r="L63" s="701"/>
      <c r="M63" s="701"/>
      <c r="N63" s="701"/>
      <c r="O63" s="701"/>
      <c r="P63" s="702"/>
      <c r="Q63" s="731"/>
      <c r="R63" s="709"/>
      <c r="S63" s="709"/>
      <c r="T63" s="709"/>
      <c r="U63" s="709"/>
      <c r="V63" s="709"/>
      <c r="W63" s="709"/>
      <c r="X63" s="709"/>
      <c r="Y63" s="709"/>
      <c r="Z63" s="709"/>
      <c r="AA63" s="709"/>
      <c r="AB63" s="709"/>
      <c r="AC63" s="709"/>
      <c r="AD63" s="709"/>
      <c r="AE63" s="732"/>
      <c r="AF63" s="706">
        <v>586</v>
      </c>
      <c r="AG63" s="704"/>
      <c r="AH63" s="704"/>
      <c r="AI63" s="704"/>
      <c r="AJ63" s="707"/>
      <c r="AK63" s="708"/>
      <c r="AL63" s="709"/>
      <c r="AM63" s="709"/>
      <c r="AN63" s="709"/>
      <c r="AO63" s="709"/>
      <c r="AP63" s="704">
        <v>17701</v>
      </c>
      <c r="AQ63" s="704"/>
      <c r="AR63" s="704"/>
      <c r="AS63" s="704"/>
      <c r="AT63" s="704"/>
      <c r="AU63" s="704" t="s">
        <v>203</v>
      </c>
      <c r="AV63" s="704"/>
      <c r="AW63" s="704"/>
      <c r="AX63" s="704"/>
      <c r="AY63" s="704"/>
      <c r="AZ63" s="733"/>
      <c r="BA63" s="733"/>
      <c r="BB63" s="733"/>
      <c r="BC63" s="733"/>
      <c r="BD63" s="733"/>
      <c r="BE63" s="710"/>
      <c r="BF63" s="710"/>
      <c r="BG63" s="710"/>
      <c r="BH63" s="710"/>
      <c r="BI63" s="711"/>
      <c r="BJ63" s="712" t="s">
        <v>203</v>
      </c>
      <c r="BK63" s="713"/>
      <c r="BL63" s="713"/>
      <c r="BM63" s="713"/>
      <c r="BN63" s="714"/>
      <c r="BO63" s="63"/>
      <c r="BP63" s="63"/>
      <c r="BQ63" s="60">
        <v>57</v>
      </c>
      <c r="BR63" s="88"/>
      <c r="BS63" s="677"/>
      <c r="BT63" s="678"/>
      <c r="BU63" s="678"/>
      <c r="BV63" s="678"/>
      <c r="BW63" s="678"/>
      <c r="BX63" s="678"/>
      <c r="BY63" s="678"/>
      <c r="BZ63" s="678"/>
      <c r="CA63" s="678"/>
      <c r="CB63" s="678"/>
      <c r="CC63" s="678"/>
      <c r="CD63" s="678"/>
      <c r="CE63" s="678"/>
      <c r="CF63" s="678"/>
      <c r="CG63" s="679"/>
      <c r="CH63" s="689"/>
      <c r="CI63" s="684"/>
      <c r="CJ63" s="684"/>
      <c r="CK63" s="684"/>
      <c r="CL63" s="690"/>
      <c r="CM63" s="689"/>
      <c r="CN63" s="684"/>
      <c r="CO63" s="684"/>
      <c r="CP63" s="684"/>
      <c r="CQ63" s="690"/>
      <c r="CR63" s="689"/>
      <c r="CS63" s="684"/>
      <c r="CT63" s="684"/>
      <c r="CU63" s="684"/>
      <c r="CV63" s="690"/>
      <c r="CW63" s="689"/>
      <c r="CX63" s="684"/>
      <c r="CY63" s="684"/>
      <c r="CZ63" s="684"/>
      <c r="DA63" s="690"/>
      <c r="DB63" s="689"/>
      <c r="DC63" s="684"/>
      <c r="DD63" s="684"/>
      <c r="DE63" s="684"/>
      <c r="DF63" s="690"/>
      <c r="DG63" s="689"/>
      <c r="DH63" s="684"/>
      <c r="DI63" s="684"/>
      <c r="DJ63" s="684"/>
      <c r="DK63" s="690"/>
      <c r="DL63" s="689"/>
      <c r="DM63" s="684"/>
      <c r="DN63" s="684"/>
      <c r="DO63" s="684"/>
      <c r="DP63" s="690"/>
      <c r="DQ63" s="689"/>
      <c r="DR63" s="684"/>
      <c r="DS63" s="684"/>
      <c r="DT63" s="684"/>
      <c r="DU63" s="690"/>
      <c r="DV63" s="677"/>
      <c r="DW63" s="678"/>
      <c r="DX63" s="678"/>
      <c r="DY63" s="678"/>
      <c r="DZ63" s="691"/>
      <c r="EA63" s="55"/>
    </row>
    <row r="64" spans="1:131" s="52" customFormat="1" ht="26.2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677"/>
      <c r="BT64" s="678"/>
      <c r="BU64" s="678"/>
      <c r="BV64" s="678"/>
      <c r="BW64" s="678"/>
      <c r="BX64" s="678"/>
      <c r="BY64" s="678"/>
      <c r="BZ64" s="678"/>
      <c r="CA64" s="678"/>
      <c r="CB64" s="678"/>
      <c r="CC64" s="678"/>
      <c r="CD64" s="678"/>
      <c r="CE64" s="678"/>
      <c r="CF64" s="678"/>
      <c r="CG64" s="679"/>
      <c r="CH64" s="689"/>
      <c r="CI64" s="684"/>
      <c r="CJ64" s="684"/>
      <c r="CK64" s="684"/>
      <c r="CL64" s="690"/>
      <c r="CM64" s="689"/>
      <c r="CN64" s="684"/>
      <c r="CO64" s="684"/>
      <c r="CP64" s="684"/>
      <c r="CQ64" s="690"/>
      <c r="CR64" s="689"/>
      <c r="CS64" s="684"/>
      <c r="CT64" s="684"/>
      <c r="CU64" s="684"/>
      <c r="CV64" s="690"/>
      <c r="CW64" s="689"/>
      <c r="CX64" s="684"/>
      <c r="CY64" s="684"/>
      <c r="CZ64" s="684"/>
      <c r="DA64" s="690"/>
      <c r="DB64" s="689"/>
      <c r="DC64" s="684"/>
      <c r="DD64" s="684"/>
      <c r="DE64" s="684"/>
      <c r="DF64" s="690"/>
      <c r="DG64" s="689"/>
      <c r="DH64" s="684"/>
      <c r="DI64" s="684"/>
      <c r="DJ64" s="684"/>
      <c r="DK64" s="690"/>
      <c r="DL64" s="689"/>
      <c r="DM64" s="684"/>
      <c r="DN64" s="684"/>
      <c r="DO64" s="684"/>
      <c r="DP64" s="690"/>
      <c r="DQ64" s="689"/>
      <c r="DR64" s="684"/>
      <c r="DS64" s="684"/>
      <c r="DT64" s="684"/>
      <c r="DU64" s="690"/>
      <c r="DV64" s="677"/>
      <c r="DW64" s="678"/>
      <c r="DX64" s="678"/>
      <c r="DY64" s="678"/>
      <c r="DZ64" s="691"/>
      <c r="EA64" s="55"/>
    </row>
    <row r="65" spans="1:131" s="52" customFormat="1" ht="26.25" customHeight="1">
      <c r="A65" s="64" t="s">
        <v>269</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677"/>
      <c r="BT65" s="678"/>
      <c r="BU65" s="678"/>
      <c r="BV65" s="678"/>
      <c r="BW65" s="678"/>
      <c r="BX65" s="678"/>
      <c r="BY65" s="678"/>
      <c r="BZ65" s="678"/>
      <c r="CA65" s="678"/>
      <c r="CB65" s="678"/>
      <c r="CC65" s="678"/>
      <c r="CD65" s="678"/>
      <c r="CE65" s="678"/>
      <c r="CF65" s="678"/>
      <c r="CG65" s="679"/>
      <c r="CH65" s="689"/>
      <c r="CI65" s="684"/>
      <c r="CJ65" s="684"/>
      <c r="CK65" s="684"/>
      <c r="CL65" s="690"/>
      <c r="CM65" s="689"/>
      <c r="CN65" s="684"/>
      <c r="CO65" s="684"/>
      <c r="CP65" s="684"/>
      <c r="CQ65" s="690"/>
      <c r="CR65" s="689"/>
      <c r="CS65" s="684"/>
      <c r="CT65" s="684"/>
      <c r="CU65" s="684"/>
      <c r="CV65" s="690"/>
      <c r="CW65" s="689"/>
      <c r="CX65" s="684"/>
      <c r="CY65" s="684"/>
      <c r="CZ65" s="684"/>
      <c r="DA65" s="690"/>
      <c r="DB65" s="689"/>
      <c r="DC65" s="684"/>
      <c r="DD65" s="684"/>
      <c r="DE65" s="684"/>
      <c r="DF65" s="690"/>
      <c r="DG65" s="689"/>
      <c r="DH65" s="684"/>
      <c r="DI65" s="684"/>
      <c r="DJ65" s="684"/>
      <c r="DK65" s="690"/>
      <c r="DL65" s="689"/>
      <c r="DM65" s="684"/>
      <c r="DN65" s="684"/>
      <c r="DO65" s="684"/>
      <c r="DP65" s="690"/>
      <c r="DQ65" s="689"/>
      <c r="DR65" s="684"/>
      <c r="DS65" s="684"/>
      <c r="DT65" s="684"/>
      <c r="DU65" s="690"/>
      <c r="DV65" s="677"/>
      <c r="DW65" s="678"/>
      <c r="DX65" s="678"/>
      <c r="DY65" s="678"/>
      <c r="DZ65" s="691"/>
      <c r="EA65" s="55"/>
    </row>
    <row r="66" spans="1:131" s="52" customFormat="1" ht="26.25" customHeight="1">
      <c r="A66" s="924" t="s">
        <v>412</v>
      </c>
      <c r="B66" s="925"/>
      <c r="C66" s="925"/>
      <c r="D66" s="925"/>
      <c r="E66" s="925"/>
      <c r="F66" s="925"/>
      <c r="G66" s="925"/>
      <c r="H66" s="925"/>
      <c r="I66" s="925"/>
      <c r="J66" s="925"/>
      <c r="K66" s="925"/>
      <c r="L66" s="925"/>
      <c r="M66" s="925"/>
      <c r="N66" s="925"/>
      <c r="O66" s="925"/>
      <c r="P66" s="926"/>
      <c r="Q66" s="930" t="s">
        <v>454</v>
      </c>
      <c r="R66" s="931"/>
      <c r="S66" s="931"/>
      <c r="T66" s="931"/>
      <c r="U66" s="932"/>
      <c r="V66" s="930" t="s">
        <v>455</v>
      </c>
      <c r="W66" s="931"/>
      <c r="X66" s="931"/>
      <c r="Y66" s="931"/>
      <c r="Z66" s="932"/>
      <c r="AA66" s="930" t="s">
        <v>456</v>
      </c>
      <c r="AB66" s="931"/>
      <c r="AC66" s="931"/>
      <c r="AD66" s="931"/>
      <c r="AE66" s="932"/>
      <c r="AF66" s="952" t="s">
        <v>252</v>
      </c>
      <c r="AG66" s="947"/>
      <c r="AH66" s="947"/>
      <c r="AI66" s="947"/>
      <c r="AJ66" s="953"/>
      <c r="AK66" s="930" t="s">
        <v>391</v>
      </c>
      <c r="AL66" s="925"/>
      <c r="AM66" s="925"/>
      <c r="AN66" s="925"/>
      <c r="AO66" s="926"/>
      <c r="AP66" s="930" t="s">
        <v>360</v>
      </c>
      <c r="AQ66" s="931"/>
      <c r="AR66" s="931"/>
      <c r="AS66" s="931"/>
      <c r="AT66" s="932"/>
      <c r="AU66" s="930" t="s">
        <v>461</v>
      </c>
      <c r="AV66" s="931"/>
      <c r="AW66" s="931"/>
      <c r="AX66" s="931"/>
      <c r="AY66" s="932"/>
      <c r="AZ66" s="930" t="s">
        <v>445</v>
      </c>
      <c r="BA66" s="931"/>
      <c r="BB66" s="931"/>
      <c r="BC66" s="931"/>
      <c r="BD66" s="937"/>
      <c r="BE66" s="63"/>
      <c r="BF66" s="63"/>
      <c r="BG66" s="63"/>
      <c r="BH66" s="63"/>
      <c r="BI66" s="63"/>
      <c r="BJ66" s="63"/>
      <c r="BK66" s="63"/>
      <c r="BL66" s="63"/>
      <c r="BM66" s="63"/>
      <c r="BN66" s="63"/>
      <c r="BO66" s="63"/>
      <c r="BP66" s="63"/>
      <c r="BQ66" s="60">
        <v>60</v>
      </c>
      <c r="BR66" s="89"/>
      <c r="BS66" s="734"/>
      <c r="BT66" s="735"/>
      <c r="BU66" s="735"/>
      <c r="BV66" s="735"/>
      <c r="BW66" s="735"/>
      <c r="BX66" s="735"/>
      <c r="BY66" s="735"/>
      <c r="BZ66" s="735"/>
      <c r="CA66" s="735"/>
      <c r="CB66" s="735"/>
      <c r="CC66" s="735"/>
      <c r="CD66" s="735"/>
      <c r="CE66" s="735"/>
      <c r="CF66" s="735"/>
      <c r="CG66" s="736"/>
      <c r="CH66" s="737"/>
      <c r="CI66" s="738"/>
      <c r="CJ66" s="738"/>
      <c r="CK66" s="738"/>
      <c r="CL66" s="739"/>
      <c r="CM66" s="737"/>
      <c r="CN66" s="738"/>
      <c r="CO66" s="738"/>
      <c r="CP66" s="738"/>
      <c r="CQ66" s="739"/>
      <c r="CR66" s="737"/>
      <c r="CS66" s="738"/>
      <c r="CT66" s="738"/>
      <c r="CU66" s="738"/>
      <c r="CV66" s="739"/>
      <c r="CW66" s="737"/>
      <c r="CX66" s="738"/>
      <c r="CY66" s="738"/>
      <c r="CZ66" s="738"/>
      <c r="DA66" s="739"/>
      <c r="DB66" s="737"/>
      <c r="DC66" s="738"/>
      <c r="DD66" s="738"/>
      <c r="DE66" s="738"/>
      <c r="DF66" s="739"/>
      <c r="DG66" s="737"/>
      <c r="DH66" s="738"/>
      <c r="DI66" s="738"/>
      <c r="DJ66" s="738"/>
      <c r="DK66" s="739"/>
      <c r="DL66" s="737"/>
      <c r="DM66" s="738"/>
      <c r="DN66" s="738"/>
      <c r="DO66" s="738"/>
      <c r="DP66" s="739"/>
      <c r="DQ66" s="737"/>
      <c r="DR66" s="738"/>
      <c r="DS66" s="738"/>
      <c r="DT66" s="738"/>
      <c r="DU66" s="739"/>
      <c r="DV66" s="734"/>
      <c r="DW66" s="735"/>
      <c r="DX66" s="735"/>
      <c r="DY66" s="735"/>
      <c r="DZ66" s="740"/>
      <c r="EA66" s="55"/>
    </row>
    <row r="67" spans="1:131" s="52" customFormat="1" ht="26.25" customHeight="1">
      <c r="A67" s="927"/>
      <c r="B67" s="928"/>
      <c r="C67" s="928"/>
      <c r="D67" s="928"/>
      <c r="E67" s="928"/>
      <c r="F67" s="928"/>
      <c r="G67" s="928"/>
      <c r="H67" s="928"/>
      <c r="I67" s="928"/>
      <c r="J67" s="928"/>
      <c r="K67" s="928"/>
      <c r="L67" s="928"/>
      <c r="M67" s="928"/>
      <c r="N67" s="928"/>
      <c r="O67" s="928"/>
      <c r="P67" s="929"/>
      <c r="Q67" s="933"/>
      <c r="R67" s="934"/>
      <c r="S67" s="934"/>
      <c r="T67" s="934"/>
      <c r="U67" s="935"/>
      <c r="V67" s="933"/>
      <c r="W67" s="934"/>
      <c r="X67" s="934"/>
      <c r="Y67" s="934"/>
      <c r="Z67" s="935"/>
      <c r="AA67" s="933"/>
      <c r="AB67" s="934"/>
      <c r="AC67" s="934"/>
      <c r="AD67" s="934"/>
      <c r="AE67" s="935"/>
      <c r="AF67" s="954"/>
      <c r="AG67" s="950"/>
      <c r="AH67" s="950"/>
      <c r="AI67" s="950"/>
      <c r="AJ67" s="955"/>
      <c r="AK67" s="956"/>
      <c r="AL67" s="928"/>
      <c r="AM67" s="928"/>
      <c r="AN67" s="928"/>
      <c r="AO67" s="929"/>
      <c r="AP67" s="933"/>
      <c r="AQ67" s="934"/>
      <c r="AR67" s="934"/>
      <c r="AS67" s="934"/>
      <c r="AT67" s="935"/>
      <c r="AU67" s="933"/>
      <c r="AV67" s="934"/>
      <c r="AW67" s="934"/>
      <c r="AX67" s="934"/>
      <c r="AY67" s="935"/>
      <c r="AZ67" s="933"/>
      <c r="BA67" s="934"/>
      <c r="BB67" s="934"/>
      <c r="BC67" s="934"/>
      <c r="BD67" s="939"/>
      <c r="BE67" s="63"/>
      <c r="BF67" s="63"/>
      <c r="BG67" s="63"/>
      <c r="BH67" s="63"/>
      <c r="BI67" s="63"/>
      <c r="BJ67" s="63"/>
      <c r="BK67" s="63"/>
      <c r="BL67" s="63"/>
      <c r="BM67" s="63"/>
      <c r="BN67" s="63"/>
      <c r="BO67" s="63"/>
      <c r="BP67" s="63"/>
      <c r="BQ67" s="60">
        <v>61</v>
      </c>
      <c r="BR67" s="89"/>
      <c r="BS67" s="734"/>
      <c r="BT67" s="735"/>
      <c r="BU67" s="735"/>
      <c r="BV67" s="735"/>
      <c r="BW67" s="735"/>
      <c r="BX67" s="735"/>
      <c r="BY67" s="735"/>
      <c r="BZ67" s="735"/>
      <c r="CA67" s="735"/>
      <c r="CB67" s="735"/>
      <c r="CC67" s="735"/>
      <c r="CD67" s="735"/>
      <c r="CE67" s="735"/>
      <c r="CF67" s="735"/>
      <c r="CG67" s="736"/>
      <c r="CH67" s="737"/>
      <c r="CI67" s="738"/>
      <c r="CJ67" s="738"/>
      <c r="CK67" s="738"/>
      <c r="CL67" s="739"/>
      <c r="CM67" s="737"/>
      <c r="CN67" s="738"/>
      <c r="CO67" s="738"/>
      <c r="CP67" s="738"/>
      <c r="CQ67" s="739"/>
      <c r="CR67" s="737"/>
      <c r="CS67" s="738"/>
      <c r="CT67" s="738"/>
      <c r="CU67" s="738"/>
      <c r="CV67" s="739"/>
      <c r="CW67" s="737"/>
      <c r="CX67" s="738"/>
      <c r="CY67" s="738"/>
      <c r="CZ67" s="738"/>
      <c r="DA67" s="739"/>
      <c r="DB67" s="737"/>
      <c r="DC67" s="738"/>
      <c r="DD67" s="738"/>
      <c r="DE67" s="738"/>
      <c r="DF67" s="739"/>
      <c r="DG67" s="737"/>
      <c r="DH67" s="738"/>
      <c r="DI67" s="738"/>
      <c r="DJ67" s="738"/>
      <c r="DK67" s="739"/>
      <c r="DL67" s="737"/>
      <c r="DM67" s="738"/>
      <c r="DN67" s="738"/>
      <c r="DO67" s="738"/>
      <c r="DP67" s="739"/>
      <c r="DQ67" s="737"/>
      <c r="DR67" s="738"/>
      <c r="DS67" s="738"/>
      <c r="DT67" s="738"/>
      <c r="DU67" s="739"/>
      <c r="DV67" s="734"/>
      <c r="DW67" s="735"/>
      <c r="DX67" s="735"/>
      <c r="DY67" s="735"/>
      <c r="DZ67" s="740"/>
      <c r="EA67" s="55"/>
    </row>
    <row r="68" spans="1:131" s="52" customFormat="1" ht="26.25" customHeight="1">
      <c r="A68" s="59">
        <v>1</v>
      </c>
      <c r="B68" s="661" t="s">
        <v>184</v>
      </c>
      <c r="C68" s="662"/>
      <c r="D68" s="662"/>
      <c r="E68" s="662"/>
      <c r="F68" s="662"/>
      <c r="G68" s="662"/>
      <c r="H68" s="662"/>
      <c r="I68" s="662"/>
      <c r="J68" s="662"/>
      <c r="K68" s="662"/>
      <c r="L68" s="662"/>
      <c r="M68" s="662"/>
      <c r="N68" s="662"/>
      <c r="O68" s="662"/>
      <c r="P68" s="663"/>
      <c r="Q68" s="664">
        <v>6959</v>
      </c>
      <c r="R68" s="665"/>
      <c r="S68" s="665"/>
      <c r="T68" s="665"/>
      <c r="U68" s="665"/>
      <c r="V68" s="665">
        <v>6856</v>
      </c>
      <c r="W68" s="665"/>
      <c r="X68" s="665"/>
      <c r="Y68" s="665"/>
      <c r="Z68" s="665"/>
      <c r="AA68" s="665">
        <v>103</v>
      </c>
      <c r="AB68" s="665"/>
      <c r="AC68" s="665"/>
      <c r="AD68" s="665"/>
      <c r="AE68" s="665"/>
      <c r="AF68" s="665">
        <v>103</v>
      </c>
      <c r="AG68" s="665"/>
      <c r="AH68" s="665"/>
      <c r="AI68" s="665"/>
      <c r="AJ68" s="665"/>
      <c r="AK68" s="665">
        <v>2441</v>
      </c>
      <c r="AL68" s="665"/>
      <c r="AM68" s="665"/>
      <c r="AN68" s="665"/>
      <c r="AO68" s="665"/>
      <c r="AP68" s="665" t="s">
        <v>203</v>
      </c>
      <c r="AQ68" s="665"/>
      <c r="AR68" s="665"/>
      <c r="AS68" s="665"/>
      <c r="AT68" s="665"/>
      <c r="AU68" s="665" t="s">
        <v>203</v>
      </c>
      <c r="AV68" s="665"/>
      <c r="AW68" s="665"/>
      <c r="AX68" s="665"/>
      <c r="AY68" s="665"/>
      <c r="AZ68" s="671"/>
      <c r="BA68" s="671"/>
      <c r="BB68" s="671"/>
      <c r="BC68" s="671"/>
      <c r="BD68" s="672"/>
      <c r="BE68" s="63"/>
      <c r="BF68" s="63"/>
      <c r="BG68" s="63"/>
      <c r="BH68" s="63"/>
      <c r="BI68" s="63"/>
      <c r="BJ68" s="63"/>
      <c r="BK68" s="63"/>
      <c r="BL68" s="63"/>
      <c r="BM68" s="63"/>
      <c r="BN68" s="63"/>
      <c r="BO68" s="63"/>
      <c r="BP68" s="63"/>
      <c r="BQ68" s="60">
        <v>62</v>
      </c>
      <c r="BR68" s="89"/>
      <c r="BS68" s="734"/>
      <c r="BT68" s="735"/>
      <c r="BU68" s="735"/>
      <c r="BV68" s="735"/>
      <c r="BW68" s="735"/>
      <c r="BX68" s="735"/>
      <c r="BY68" s="735"/>
      <c r="BZ68" s="735"/>
      <c r="CA68" s="735"/>
      <c r="CB68" s="735"/>
      <c r="CC68" s="735"/>
      <c r="CD68" s="735"/>
      <c r="CE68" s="735"/>
      <c r="CF68" s="735"/>
      <c r="CG68" s="736"/>
      <c r="CH68" s="737"/>
      <c r="CI68" s="738"/>
      <c r="CJ68" s="738"/>
      <c r="CK68" s="738"/>
      <c r="CL68" s="739"/>
      <c r="CM68" s="737"/>
      <c r="CN68" s="738"/>
      <c r="CO68" s="738"/>
      <c r="CP68" s="738"/>
      <c r="CQ68" s="739"/>
      <c r="CR68" s="737"/>
      <c r="CS68" s="738"/>
      <c r="CT68" s="738"/>
      <c r="CU68" s="738"/>
      <c r="CV68" s="739"/>
      <c r="CW68" s="737"/>
      <c r="CX68" s="738"/>
      <c r="CY68" s="738"/>
      <c r="CZ68" s="738"/>
      <c r="DA68" s="739"/>
      <c r="DB68" s="737"/>
      <c r="DC68" s="738"/>
      <c r="DD68" s="738"/>
      <c r="DE68" s="738"/>
      <c r="DF68" s="739"/>
      <c r="DG68" s="737"/>
      <c r="DH68" s="738"/>
      <c r="DI68" s="738"/>
      <c r="DJ68" s="738"/>
      <c r="DK68" s="739"/>
      <c r="DL68" s="737"/>
      <c r="DM68" s="738"/>
      <c r="DN68" s="738"/>
      <c r="DO68" s="738"/>
      <c r="DP68" s="739"/>
      <c r="DQ68" s="737"/>
      <c r="DR68" s="738"/>
      <c r="DS68" s="738"/>
      <c r="DT68" s="738"/>
      <c r="DU68" s="739"/>
      <c r="DV68" s="734"/>
      <c r="DW68" s="735"/>
      <c r="DX68" s="735"/>
      <c r="DY68" s="735"/>
      <c r="DZ68" s="740"/>
      <c r="EA68" s="55"/>
    </row>
    <row r="69" spans="1:131" s="52" customFormat="1" ht="26.25" customHeight="1">
      <c r="A69" s="60">
        <v>2</v>
      </c>
      <c r="B69" s="677" t="s">
        <v>540</v>
      </c>
      <c r="C69" s="678"/>
      <c r="D69" s="678"/>
      <c r="E69" s="678"/>
      <c r="F69" s="678"/>
      <c r="G69" s="678"/>
      <c r="H69" s="678"/>
      <c r="I69" s="678"/>
      <c r="J69" s="678"/>
      <c r="K69" s="678"/>
      <c r="L69" s="678"/>
      <c r="M69" s="678"/>
      <c r="N69" s="678"/>
      <c r="O69" s="678"/>
      <c r="P69" s="679"/>
      <c r="Q69" s="680">
        <v>1424517</v>
      </c>
      <c r="R69" s="681"/>
      <c r="S69" s="681"/>
      <c r="T69" s="681"/>
      <c r="U69" s="681"/>
      <c r="V69" s="681">
        <v>1354325</v>
      </c>
      <c r="W69" s="681"/>
      <c r="X69" s="681"/>
      <c r="Y69" s="681"/>
      <c r="Z69" s="681"/>
      <c r="AA69" s="681">
        <v>70191</v>
      </c>
      <c r="AB69" s="681"/>
      <c r="AC69" s="681"/>
      <c r="AD69" s="681"/>
      <c r="AE69" s="681"/>
      <c r="AF69" s="681">
        <v>70191</v>
      </c>
      <c r="AG69" s="681"/>
      <c r="AH69" s="681"/>
      <c r="AI69" s="681"/>
      <c r="AJ69" s="681"/>
      <c r="AK69" s="681">
        <v>20230</v>
      </c>
      <c r="AL69" s="681"/>
      <c r="AM69" s="681"/>
      <c r="AN69" s="681"/>
      <c r="AO69" s="681"/>
      <c r="AP69" s="681" t="s">
        <v>203</v>
      </c>
      <c r="AQ69" s="681"/>
      <c r="AR69" s="681"/>
      <c r="AS69" s="681"/>
      <c r="AT69" s="681"/>
      <c r="AU69" s="681" t="s">
        <v>203</v>
      </c>
      <c r="AV69" s="681"/>
      <c r="AW69" s="681"/>
      <c r="AX69" s="681"/>
      <c r="AY69" s="681"/>
      <c r="AZ69" s="687"/>
      <c r="BA69" s="687"/>
      <c r="BB69" s="687"/>
      <c r="BC69" s="687"/>
      <c r="BD69" s="688"/>
      <c r="BE69" s="63"/>
      <c r="BF69" s="63"/>
      <c r="BG69" s="63"/>
      <c r="BH69" s="63"/>
      <c r="BI69" s="63"/>
      <c r="BJ69" s="63"/>
      <c r="BK69" s="63"/>
      <c r="BL69" s="63"/>
      <c r="BM69" s="63"/>
      <c r="BN69" s="63"/>
      <c r="BO69" s="63"/>
      <c r="BP69" s="63"/>
      <c r="BQ69" s="60">
        <v>63</v>
      </c>
      <c r="BR69" s="89"/>
      <c r="BS69" s="734"/>
      <c r="BT69" s="735"/>
      <c r="BU69" s="735"/>
      <c r="BV69" s="735"/>
      <c r="BW69" s="735"/>
      <c r="BX69" s="735"/>
      <c r="BY69" s="735"/>
      <c r="BZ69" s="735"/>
      <c r="CA69" s="735"/>
      <c r="CB69" s="735"/>
      <c r="CC69" s="735"/>
      <c r="CD69" s="735"/>
      <c r="CE69" s="735"/>
      <c r="CF69" s="735"/>
      <c r="CG69" s="736"/>
      <c r="CH69" s="737"/>
      <c r="CI69" s="738"/>
      <c r="CJ69" s="738"/>
      <c r="CK69" s="738"/>
      <c r="CL69" s="739"/>
      <c r="CM69" s="737"/>
      <c r="CN69" s="738"/>
      <c r="CO69" s="738"/>
      <c r="CP69" s="738"/>
      <c r="CQ69" s="739"/>
      <c r="CR69" s="737"/>
      <c r="CS69" s="738"/>
      <c r="CT69" s="738"/>
      <c r="CU69" s="738"/>
      <c r="CV69" s="739"/>
      <c r="CW69" s="737"/>
      <c r="CX69" s="738"/>
      <c r="CY69" s="738"/>
      <c r="CZ69" s="738"/>
      <c r="DA69" s="739"/>
      <c r="DB69" s="737"/>
      <c r="DC69" s="738"/>
      <c r="DD69" s="738"/>
      <c r="DE69" s="738"/>
      <c r="DF69" s="739"/>
      <c r="DG69" s="737"/>
      <c r="DH69" s="738"/>
      <c r="DI69" s="738"/>
      <c r="DJ69" s="738"/>
      <c r="DK69" s="739"/>
      <c r="DL69" s="737"/>
      <c r="DM69" s="738"/>
      <c r="DN69" s="738"/>
      <c r="DO69" s="738"/>
      <c r="DP69" s="739"/>
      <c r="DQ69" s="737"/>
      <c r="DR69" s="738"/>
      <c r="DS69" s="738"/>
      <c r="DT69" s="738"/>
      <c r="DU69" s="739"/>
      <c r="DV69" s="734"/>
      <c r="DW69" s="735"/>
      <c r="DX69" s="735"/>
      <c r="DY69" s="735"/>
      <c r="DZ69" s="740"/>
      <c r="EA69" s="55"/>
    </row>
    <row r="70" spans="1:131" s="52" customFormat="1" ht="26.25" customHeight="1">
      <c r="A70" s="60">
        <v>3</v>
      </c>
      <c r="B70" s="677" t="s">
        <v>541</v>
      </c>
      <c r="C70" s="678"/>
      <c r="D70" s="678"/>
      <c r="E70" s="678"/>
      <c r="F70" s="678"/>
      <c r="G70" s="678"/>
      <c r="H70" s="678"/>
      <c r="I70" s="678"/>
      <c r="J70" s="678"/>
      <c r="K70" s="678"/>
      <c r="L70" s="678"/>
      <c r="M70" s="678"/>
      <c r="N70" s="678"/>
      <c r="O70" s="678"/>
      <c r="P70" s="679"/>
      <c r="Q70" s="680">
        <v>8789</v>
      </c>
      <c r="R70" s="681"/>
      <c r="S70" s="681"/>
      <c r="T70" s="681"/>
      <c r="U70" s="681"/>
      <c r="V70" s="681">
        <v>8044</v>
      </c>
      <c r="W70" s="681"/>
      <c r="X70" s="681"/>
      <c r="Y70" s="681"/>
      <c r="Z70" s="681"/>
      <c r="AA70" s="681">
        <v>745</v>
      </c>
      <c r="AB70" s="681"/>
      <c r="AC70" s="681"/>
      <c r="AD70" s="681"/>
      <c r="AE70" s="681"/>
      <c r="AF70" s="681">
        <v>1960</v>
      </c>
      <c r="AG70" s="681"/>
      <c r="AH70" s="681"/>
      <c r="AI70" s="681"/>
      <c r="AJ70" s="681"/>
      <c r="AK70" s="681" t="s">
        <v>203</v>
      </c>
      <c r="AL70" s="681"/>
      <c r="AM70" s="681"/>
      <c r="AN70" s="681"/>
      <c r="AO70" s="681"/>
      <c r="AP70" s="681">
        <v>8299</v>
      </c>
      <c r="AQ70" s="681"/>
      <c r="AR70" s="681"/>
      <c r="AS70" s="681"/>
      <c r="AT70" s="681"/>
      <c r="AU70" s="681">
        <v>3726</v>
      </c>
      <c r="AV70" s="681"/>
      <c r="AW70" s="681"/>
      <c r="AX70" s="681"/>
      <c r="AY70" s="681"/>
      <c r="AZ70" s="687"/>
      <c r="BA70" s="687"/>
      <c r="BB70" s="687"/>
      <c r="BC70" s="687"/>
      <c r="BD70" s="688"/>
      <c r="BE70" s="63"/>
      <c r="BF70" s="63"/>
      <c r="BG70" s="63"/>
      <c r="BH70" s="63"/>
      <c r="BI70" s="63"/>
      <c r="BJ70" s="63"/>
      <c r="BK70" s="63"/>
      <c r="BL70" s="63"/>
      <c r="BM70" s="63"/>
      <c r="BN70" s="63"/>
      <c r="BO70" s="63"/>
      <c r="BP70" s="63"/>
      <c r="BQ70" s="60">
        <v>64</v>
      </c>
      <c r="BR70" s="89"/>
      <c r="BS70" s="734"/>
      <c r="BT70" s="735"/>
      <c r="BU70" s="735"/>
      <c r="BV70" s="735"/>
      <c r="BW70" s="735"/>
      <c r="BX70" s="735"/>
      <c r="BY70" s="735"/>
      <c r="BZ70" s="735"/>
      <c r="CA70" s="735"/>
      <c r="CB70" s="735"/>
      <c r="CC70" s="735"/>
      <c r="CD70" s="735"/>
      <c r="CE70" s="735"/>
      <c r="CF70" s="735"/>
      <c r="CG70" s="736"/>
      <c r="CH70" s="737"/>
      <c r="CI70" s="738"/>
      <c r="CJ70" s="738"/>
      <c r="CK70" s="738"/>
      <c r="CL70" s="739"/>
      <c r="CM70" s="737"/>
      <c r="CN70" s="738"/>
      <c r="CO70" s="738"/>
      <c r="CP70" s="738"/>
      <c r="CQ70" s="739"/>
      <c r="CR70" s="737"/>
      <c r="CS70" s="738"/>
      <c r="CT70" s="738"/>
      <c r="CU70" s="738"/>
      <c r="CV70" s="739"/>
      <c r="CW70" s="737"/>
      <c r="CX70" s="738"/>
      <c r="CY70" s="738"/>
      <c r="CZ70" s="738"/>
      <c r="DA70" s="739"/>
      <c r="DB70" s="737"/>
      <c r="DC70" s="738"/>
      <c r="DD70" s="738"/>
      <c r="DE70" s="738"/>
      <c r="DF70" s="739"/>
      <c r="DG70" s="737"/>
      <c r="DH70" s="738"/>
      <c r="DI70" s="738"/>
      <c r="DJ70" s="738"/>
      <c r="DK70" s="739"/>
      <c r="DL70" s="737"/>
      <c r="DM70" s="738"/>
      <c r="DN70" s="738"/>
      <c r="DO70" s="738"/>
      <c r="DP70" s="739"/>
      <c r="DQ70" s="737"/>
      <c r="DR70" s="738"/>
      <c r="DS70" s="738"/>
      <c r="DT70" s="738"/>
      <c r="DU70" s="739"/>
      <c r="DV70" s="734"/>
      <c r="DW70" s="735"/>
      <c r="DX70" s="735"/>
      <c r="DY70" s="735"/>
      <c r="DZ70" s="740"/>
      <c r="EA70" s="55"/>
    </row>
    <row r="71" spans="1:131" s="52" customFormat="1" ht="26.25" customHeight="1">
      <c r="A71" s="60">
        <v>4</v>
      </c>
      <c r="B71" s="677" t="s">
        <v>189</v>
      </c>
      <c r="C71" s="678"/>
      <c r="D71" s="678"/>
      <c r="E71" s="678"/>
      <c r="F71" s="678"/>
      <c r="G71" s="678"/>
      <c r="H71" s="678"/>
      <c r="I71" s="678"/>
      <c r="J71" s="678"/>
      <c r="K71" s="678"/>
      <c r="L71" s="678"/>
      <c r="M71" s="678"/>
      <c r="N71" s="678"/>
      <c r="O71" s="678"/>
      <c r="P71" s="679"/>
      <c r="Q71" s="680">
        <v>238</v>
      </c>
      <c r="R71" s="681"/>
      <c r="S71" s="681"/>
      <c r="T71" s="681"/>
      <c r="U71" s="681"/>
      <c r="V71" s="681">
        <v>216</v>
      </c>
      <c r="W71" s="681"/>
      <c r="X71" s="681"/>
      <c r="Y71" s="681"/>
      <c r="Z71" s="681"/>
      <c r="AA71" s="681">
        <v>22</v>
      </c>
      <c r="AB71" s="681"/>
      <c r="AC71" s="681"/>
      <c r="AD71" s="681"/>
      <c r="AE71" s="681"/>
      <c r="AF71" s="681">
        <v>22</v>
      </c>
      <c r="AG71" s="681"/>
      <c r="AH71" s="681"/>
      <c r="AI71" s="681"/>
      <c r="AJ71" s="681"/>
      <c r="AK71" s="681" t="s">
        <v>203</v>
      </c>
      <c r="AL71" s="681"/>
      <c r="AM71" s="681"/>
      <c r="AN71" s="681"/>
      <c r="AO71" s="681"/>
      <c r="AP71" s="681">
        <v>146</v>
      </c>
      <c r="AQ71" s="681"/>
      <c r="AR71" s="681"/>
      <c r="AS71" s="681"/>
      <c r="AT71" s="681"/>
      <c r="AU71" s="681">
        <v>95</v>
      </c>
      <c r="AV71" s="681"/>
      <c r="AW71" s="681"/>
      <c r="AX71" s="681"/>
      <c r="AY71" s="681"/>
      <c r="AZ71" s="687"/>
      <c r="BA71" s="687"/>
      <c r="BB71" s="687"/>
      <c r="BC71" s="687"/>
      <c r="BD71" s="688"/>
      <c r="BE71" s="63"/>
      <c r="BF71" s="63"/>
      <c r="BG71" s="63"/>
      <c r="BH71" s="63"/>
      <c r="BI71" s="63"/>
      <c r="BJ71" s="63"/>
      <c r="BK71" s="63"/>
      <c r="BL71" s="63"/>
      <c r="BM71" s="63"/>
      <c r="BN71" s="63"/>
      <c r="BO71" s="63"/>
      <c r="BP71" s="63"/>
      <c r="BQ71" s="60">
        <v>65</v>
      </c>
      <c r="BR71" s="89"/>
      <c r="BS71" s="734"/>
      <c r="BT71" s="735"/>
      <c r="BU71" s="735"/>
      <c r="BV71" s="735"/>
      <c r="BW71" s="735"/>
      <c r="BX71" s="735"/>
      <c r="BY71" s="735"/>
      <c r="BZ71" s="735"/>
      <c r="CA71" s="735"/>
      <c r="CB71" s="735"/>
      <c r="CC71" s="735"/>
      <c r="CD71" s="735"/>
      <c r="CE71" s="735"/>
      <c r="CF71" s="735"/>
      <c r="CG71" s="736"/>
      <c r="CH71" s="737"/>
      <c r="CI71" s="738"/>
      <c r="CJ71" s="738"/>
      <c r="CK71" s="738"/>
      <c r="CL71" s="739"/>
      <c r="CM71" s="737"/>
      <c r="CN71" s="738"/>
      <c r="CO71" s="738"/>
      <c r="CP71" s="738"/>
      <c r="CQ71" s="739"/>
      <c r="CR71" s="737"/>
      <c r="CS71" s="738"/>
      <c r="CT71" s="738"/>
      <c r="CU71" s="738"/>
      <c r="CV71" s="739"/>
      <c r="CW71" s="737"/>
      <c r="CX71" s="738"/>
      <c r="CY71" s="738"/>
      <c r="CZ71" s="738"/>
      <c r="DA71" s="739"/>
      <c r="DB71" s="737"/>
      <c r="DC71" s="738"/>
      <c r="DD71" s="738"/>
      <c r="DE71" s="738"/>
      <c r="DF71" s="739"/>
      <c r="DG71" s="737"/>
      <c r="DH71" s="738"/>
      <c r="DI71" s="738"/>
      <c r="DJ71" s="738"/>
      <c r="DK71" s="739"/>
      <c r="DL71" s="737"/>
      <c r="DM71" s="738"/>
      <c r="DN71" s="738"/>
      <c r="DO71" s="738"/>
      <c r="DP71" s="739"/>
      <c r="DQ71" s="737"/>
      <c r="DR71" s="738"/>
      <c r="DS71" s="738"/>
      <c r="DT71" s="738"/>
      <c r="DU71" s="739"/>
      <c r="DV71" s="734"/>
      <c r="DW71" s="735"/>
      <c r="DX71" s="735"/>
      <c r="DY71" s="735"/>
      <c r="DZ71" s="740"/>
      <c r="EA71" s="55"/>
    </row>
    <row r="72" spans="1:131" s="52" customFormat="1" ht="26.25" customHeight="1">
      <c r="A72" s="60">
        <v>5</v>
      </c>
      <c r="B72" s="677" t="s">
        <v>115</v>
      </c>
      <c r="C72" s="678"/>
      <c r="D72" s="678"/>
      <c r="E72" s="678"/>
      <c r="F72" s="678"/>
      <c r="G72" s="678"/>
      <c r="H72" s="678"/>
      <c r="I72" s="678"/>
      <c r="J72" s="678"/>
      <c r="K72" s="678"/>
      <c r="L72" s="678"/>
      <c r="M72" s="678"/>
      <c r="N72" s="678"/>
      <c r="O72" s="678"/>
      <c r="P72" s="679"/>
      <c r="Q72" s="680">
        <v>1204</v>
      </c>
      <c r="R72" s="681"/>
      <c r="S72" s="681"/>
      <c r="T72" s="681"/>
      <c r="U72" s="681"/>
      <c r="V72" s="681">
        <v>1164</v>
      </c>
      <c r="W72" s="681"/>
      <c r="X72" s="681"/>
      <c r="Y72" s="681"/>
      <c r="Z72" s="681"/>
      <c r="AA72" s="681">
        <v>40</v>
      </c>
      <c r="AB72" s="681"/>
      <c r="AC72" s="681"/>
      <c r="AD72" s="681"/>
      <c r="AE72" s="681"/>
      <c r="AF72" s="681">
        <v>40</v>
      </c>
      <c r="AG72" s="681"/>
      <c r="AH72" s="681"/>
      <c r="AI72" s="681"/>
      <c r="AJ72" s="681"/>
      <c r="AK72" s="681" t="s">
        <v>203</v>
      </c>
      <c r="AL72" s="681"/>
      <c r="AM72" s="681"/>
      <c r="AN72" s="681"/>
      <c r="AO72" s="681"/>
      <c r="AP72" s="681">
        <v>3896</v>
      </c>
      <c r="AQ72" s="681"/>
      <c r="AR72" s="681"/>
      <c r="AS72" s="681"/>
      <c r="AT72" s="681"/>
      <c r="AU72" s="681">
        <v>2568</v>
      </c>
      <c r="AV72" s="681"/>
      <c r="AW72" s="681"/>
      <c r="AX72" s="681"/>
      <c r="AY72" s="681"/>
      <c r="AZ72" s="687"/>
      <c r="BA72" s="687"/>
      <c r="BB72" s="687"/>
      <c r="BC72" s="687"/>
      <c r="BD72" s="688"/>
      <c r="BE72" s="63"/>
      <c r="BF72" s="63"/>
      <c r="BG72" s="63"/>
      <c r="BH72" s="63"/>
      <c r="BI72" s="63"/>
      <c r="BJ72" s="63"/>
      <c r="BK72" s="63"/>
      <c r="BL72" s="63"/>
      <c r="BM72" s="63"/>
      <c r="BN72" s="63"/>
      <c r="BO72" s="63"/>
      <c r="BP72" s="63"/>
      <c r="BQ72" s="60">
        <v>66</v>
      </c>
      <c r="BR72" s="89"/>
      <c r="BS72" s="734"/>
      <c r="BT72" s="735"/>
      <c r="BU72" s="735"/>
      <c r="BV72" s="735"/>
      <c r="BW72" s="735"/>
      <c r="BX72" s="735"/>
      <c r="BY72" s="735"/>
      <c r="BZ72" s="735"/>
      <c r="CA72" s="735"/>
      <c r="CB72" s="735"/>
      <c r="CC72" s="735"/>
      <c r="CD72" s="735"/>
      <c r="CE72" s="735"/>
      <c r="CF72" s="735"/>
      <c r="CG72" s="736"/>
      <c r="CH72" s="737"/>
      <c r="CI72" s="738"/>
      <c r="CJ72" s="738"/>
      <c r="CK72" s="738"/>
      <c r="CL72" s="739"/>
      <c r="CM72" s="737"/>
      <c r="CN72" s="738"/>
      <c r="CO72" s="738"/>
      <c r="CP72" s="738"/>
      <c r="CQ72" s="739"/>
      <c r="CR72" s="737"/>
      <c r="CS72" s="738"/>
      <c r="CT72" s="738"/>
      <c r="CU72" s="738"/>
      <c r="CV72" s="739"/>
      <c r="CW72" s="737"/>
      <c r="CX72" s="738"/>
      <c r="CY72" s="738"/>
      <c r="CZ72" s="738"/>
      <c r="DA72" s="739"/>
      <c r="DB72" s="737"/>
      <c r="DC72" s="738"/>
      <c r="DD72" s="738"/>
      <c r="DE72" s="738"/>
      <c r="DF72" s="739"/>
      <c r="DG72" s="737"/>
      <c r="DH72" s="738"/>
      <c r="DI72" s="738"/>
      <c r="DJ72" s="738"/>
      <c r="DK72" s="739"/>
      <c r="DL72" s="737"/>
      <c r="DM72" s="738"/>
      <c r="DN72" s="738"/>
      <c r="DO72" s="738"/>
      <c r="DP72" s="739"/>
      <c r="DQ72" s="737"/>
      <c r="DR72" s="738"/>
      <c r="DS72" s="738"/>
      <c r="DT72" s="738"/>
      <c r="DU72" s="739"/>
      <c r="DV72" s="734"/>
      <c r="DW72" s="735"/>
      <c r="DX72" s="735"/>
      <c r="DY72" s="735"/>
      <c r="DZ72" s="740"/>
      <c r="EA72" s="55"/>
    </row>
    <row r="73" spans="1:131" s="52" customFormat="1" ht="26.25" customHeight="1">
      <c r="A73" s="60">
        <v>6</v>
      </c>
      <c r="B73" s="677" t="s">
        <v>300</v>
      </c>
      <c r="C73" s="678"/>
      <c r="D73" s="678"/>
      <c r="E73" s="678"/>
      <c r="F73" s="678"/>
      <c r="G73" s="678"/>
      <c r="H73" s="678"/>
      <c r="I73" s="678"/>
      <c r="J73" s="678"/>
      <c r="K73" s="678"/>
      <c r="L73" s="678"/>
      <c r="M73" s="678"/>
      <c r="N73" s="678"/>
      <c r="O73" s="678"/>
      <c r="P73" s="679"/>
      <c r="Q73" s="680">
        <v>4669</v>
      </c>
      <c r="R73" s="681"/>
      <c r="S73" s="681"/>
      <c r="T73" s="681"/>
      <c r="U73" s="681"/>
      <c r="V73" s="681">
        <v>4084</v>
      </c>
      <c r="W73" s="681"/>
      <c r="X73" s="681"/>
      <c r="Y73" s="681"/>
      <c r="Z73" s="681"/>
      <c r="AA73" s="681">
        <v>585</v>
      </c>
      <c r="AB73" s="681"/>
      <c r="AC73" s="681"/>
      <c r="AD73" s="681"/>
      <c r="AE73" s="681"/>
      <c r="AF73" s="681">
        <v>585</v>
      </c>
      <c r="AG73" s="681"/>
      <c r="AH73" s="681"/>
      <c r="AI73" s="681"/>
      <c r="AJ73" s="681"/>
      <c r="AK73" s="681">
        <v>100</v>
      </c>
      <c r="AL73" s="681"/>
      <c r="AM73" s="681"/>
      <c r="AN73" s="681"/>
      <c r="AO73" s="681"/>
      <c r="AP73" s="681" t="s">
        <v>203</v>
      </c>
      <c r="AQ73" s="681"/>
      <c r="AR73" s="681"/>
      <c r="AS73" s="681"/>
      <c r="AT73" s="681"/>
      <c r="AU73" s="681" t="s">
        <v>203</v>
      </c>
      <c r="AV73" s="681"/>
      <c r="AW73" s="681"/>
      <c r="AX73" s="681"/>
      <c r="AY73" s="681"/>
      <c r="AZ73" s="687"/>
      <c r="BA73" s="687"/>
      <c r="BB73" s="687"/>
      <c r="BC73" s="687"/>
      <c r="BD73" s="688"/>
      <c r="BE73" s="63"/>
      <c r="BF73" s="63"/>
      <c r="BG73" s="63"/>
      <c r="BH73" s="63"/>
      <c r="BI73" s="63"/>
      <c r="BJ73" s="63"/>
      <c r="BK73" s="63"/>
      <c r="BL73" s="63"/>
      <c r="BM73" s="63"/>
      <c r="BN73" s="63"/>
      <c r="BO73" s="63"/>
      <c r="BP73" s="63"/>
      <c r="BQ73" s="60">
        <v>67</v>
      </c>
      <c r="BR73" s="89"/>
      <c r="BS73" s="734"/>
      <c r="BT73" s="735"/>
      <c r="BU73" s="735"/>
      <c r="BV73" s="735"/>
      <c r="BW73" s="735"/>
      <c r="BX73" s="735"/>
      <c r="BY73" s="735"/>
      <c r="BZ73" s="735"/>
      <c r="CA73" s="735"/>
      <c r="CB73" s="735"/>
      <c r="CC73" s="735"/>
      <c r="CD73" s="735"/>
      <c r="CE73" s="735"/>
      <c r="CF73" s="735"/>
      <c r="CG73" s="736"/>
      <c r="CH73" s="737"/>
      <c r="CI73" s="738"/>
      <c r="CJ73" s="738"/>
      <c r="CK73" s="738"/>
      <c r="CL73" s="739"/>
      <c r="CM73" s="737"/>
      <c r="CN73" s="738"/>
      <c r="CO73" s="738"/>
      <c r="CP73" s="738"/>
      <c r="CQ73" s="739"/>
      <c r="CR73" s="737"/>
      <c r="CS73" s="738"/>
      <c r="CT73" s="738"/>
      <c r="CU73" s="738"/>
      <c r="CV73" s="739"/>
      <c r="CW73" s="737"/>
      <c r="CX73" s="738"/>
      <c r="CY73" s="738"/>
      <c r="CZ73" s="738"/>
      <c r="DA73" s="739"/>
      <c r="DB73" s="737"/>
      <c r="DC73" s="738"/>
      <c r="DD73" s="738"/>
      <c r="DE73" s="738"/>
      <c r="DF73" s="739"/>
      <c r="DG73" s="737"/>
      <c r="DH73" s="738"/>
      <c r="DI73" s="738"/>
      <c r="DJ73" s="738"/>
      <c r="DK73" s="739"/>
      <c r="DL73" s="737"/>
      <c r="DM73" s="738"/>
      <c r="DN73" s="738"/>
      <c r="DO73" s="738"/>
      <c r="DP73" s="739"/>
      <c r="DQ73" s="737"/>
      <c r="DR73" s="738"/>
      <c r="DS73" s="738"/>
      <c r="DT73" s="738"/>
      <c r="DU73" s="739"/>
      <c r="DV73" s="734"/>
      <c r="DW73" s="735"/>
      <c r="DX73" s="735"/>
      <c r="DY73" s="735"/>
      <c r="DZ73" s="740"/>
      <c r="EA73" s="55"/>
    </row>
    <row r="74" spans="1:131" s="52" customFormat="1" ht="26.25" customHeight="1">
      <c r="A74" s="60">
        <v>7</v>
      </c>
      <c r="B74" s="677" t="s">
        <v>542</v>
      </c>
      <c r="C74" s="678"/>
      <c r="D74" s="678"/>
      <c r="E74" s="678"/>
      <c r="F74" s="678"/>
      <c r="G74" s="678"/>
      <c r="H74" s="678"/>
      <c r="I74" s="678"/>
      <c r="J74" s="678"/>
      <c r="K74" s="678"/>
      <c r="L74" s="678"/>
      <c r="M74" s="678"/>
      <c r="N74" s="678"/>
      <c r="O74" s="678"/>
      <c r="P74" s="679"/>
      <c r="Q74" s="680">
        <v>4</v>
      </c>
      <c r="R74" s="681"/>
      <c r="S74" s="681"/>
      <c r="T74" s="681"/>
      <c r="U74" s="681"/>
      <c r="V74" s="681">
        <v>3</v>
      </c>
      <c r="W74" s="681"/>
      <c r="X74" s="681"/>
      <c r="Y74" s="681"/>
      <c r="Z74" s="681"/>
      <c r="AA74" s="681">
        <v>1</v>
      </c>
      <c r="AB74" s="681"/>
      <c r="AC74" s="681"/>
      <c r="AD74" s="681"/>
      <c r="AE74" s="681"/>
      <c r="AF74" s="681">
        <v>1</v>
      </c>
      <c r="AG74" s="681"/>
      <c r="AH74" s="681"/>
      <c r="AI74" s="681"/>
      <c r="AJ74" s="681"/>
      <c r="AK74" s="681" t="s">
        <v>203</v>
      </c>
      <c r="AL74" s="681"/>
      <c r="AM74" s="681"/>
      <c r="AN74" s="681"/>
      <c r="AO74" s="681"/>
      <c r="AP74" s="681" t="s">
        <v>203</v>
      </c>
      <c r="AQ74" s="681"/>
      <c r="AR74" s="681"/>
      <c r="AS74" s="681"/>
      <c r="AT74" s="681"/>
      <c r="AU74" s="681" t="s">
        <v>203</v>
      </c>
      <c r="AV74" s="681"/>
      <c r="AW74" s="681"/>
      <c r="AX74" s="681"/>
      <c r="AY74" s="681"/>
      <c r="AZ74" s="687"/>
      <c r="BA74" s="687"/>
      <c r="BB74" s="687"/>
      <c r="BC74" s="687"/>
      <c r="BD74" s="688"/>
      <c r="BE74" s="63"/>
      <c r="BF74" s="63"/>
      <c r="BG74" s="63"/>
      <c r="BH74" s="63"/>
      <c r="BI74" s="63"/>
      <c r="BJ74" s="63"/>
      <c r="BK74" s="63"/>
      <c r="BL74" s="63"/>
      <c r="BM74" s="63"/>
      <c r="BN74" s="63"/>
      <c r="BO74" s="63"/>
      <c r="BP74" s="63"/>
      <c r="BQ74" s="60">
        <v>68</v>
      </c>
      <c r="BR74" s="89"/>
      <c r="BS74" s="734"/>
      <c r="BT74" s="735"/>
      <c r="BU74" s="735"/>
      <c r="BV74" s="735"/>
      <c r="BW74" s="735"/>
      <c r="BX74" s="735"/>
      <c r="BY74" s="735"/>
      <c r="BZ74" s="735"/>
      <c r="CA74" s="735"/>
      <c r="CB74" s="735"/>
      <c r="CC74" s="735"/>
      <c r="CD74" s="735"/>
      <c r="CE74" s="735"/>
      <c r="CF74" s="735"/>
      <c r="CG74" s="736"/>
      <c r="CH74" s="737"/>
      <c r="CI74" s="738"/>
      <c r="CJ74" s="738"/>
      <c r="CK74" s="738"/>
      <c r="CL74" s="739"/>
      <c r="CM74" s="737"/>
      <c r="CN74" s="738"/>
      <c r="CO74" s="738"/>
      <c r="CP74" s="738"/>
      <c r="CQ74" s="739"/>
      <c r="CR74" s="737"/>
      <c r="CS74" s="738"/>
      <c r="CT74" s="738"/>
      <c r="CU74" s="738"/>
      <c r="CV74" s="739"/>
      <c r="CW74" s="737"/>
      <c r="CX74" s="738"/>
      <c r="CY74" s="738"/>
      <c r="CZ74" s="738"/>
      <c r="DA74" s="739"/>
      <c r="DB74" s="737"/>
      <c r="DC74" s="738"/>
      <c r="DD74" s="738"/>
      <c r="DE74" s="738"/>
      <c r="DF74" s="739"/>
      <c r="DG74" s="737"/>
      <c r="DH74" s="738"/>
      <c r="DI74" s="738"/>
      <c r="DJ74" s="738"/>
      <c r="DK74" s="739"/>
      <c r="DL74" s="737"/>
      <c r="DM74" s="738"/>
      <c r="DN74" s="738"/>
      <c r="DO74" s="738"/>
      <c r="DP74" s="739"/>
      <c r="DQ74" s="737"/>
      <c r="DR74" s="738"/>
      <c r="DS74" s="738"/>
      <c r="DT74" s="738"/>
      <c r="DU74" s="739"/>
      <c r="DV74" s="734"/>
      <c r="DW74" s="735"/>
      <c r="DX74" s="735"/>
      <c r="DY74" s="735"/>
      <c r="DZ74" s="740"/>
      <c r="EA74" s="55"/>
    </row>
    <row r="75" spans="1:131" s="52" customFormat="1" ht="26.25" customHeight="1">
      <c r="A75" s="60">
        <v>8</v>
      </c>
      <c r="B75" s="677" t="s">
        <v>61</v>
      </c>
      <c r="C75" s="678"/>
      <c r="D75" s="678"/>
      <c r="E75" s="678"/>
      <c r="F75" s="678"/>
      <c r="G75" s="678"/>
      <c r="H75" s="678"/>
      <c r="I75" s="678"/>
      <c r="J75" s="678"/>
      <c r="K75" s="678"/>
      <c r="L75" s="678"/>
      <c r="M75" s="678"/>
      <c r="N75" s="678"/>
      <c r="O75" s="678"/>
      <c r="P75" s="679"/>
      <c r="Q75" s="689">
        <v>17428</v>
      </c>
      <c r="R75" s="684"/>
      <c r="S75" s="684"/>
      <c r="T75" s="684"/>
      <c r="U75" s="686"/>
      <c r="V75" s="682">
        <v>17257</v>
      </c>
      <c r="W75" s="684"/>
      <c r="X75" s="684"/>
      <c r="Y75" s="684"/>
      <c r="Z75" s="686"/>
      <c r="AA75" s="682">
        <v>171</v>
      </c>
      <c r="AB75" s="684"/>
      <c r="AC75" s="684"/>
      <c r="AD75" s="684"/>
      <c r="AE75" s="686"/>
      <c r="AF75" s="682">
        <v>171</v>
      </c>
      <c r="AG75" s="684"/>
      <c r="AH75" s="684"/>
      <c r="AI75" s="684"/>
      <c r="AJ75" s="686"/>
      <c r="AK75" s="682" t="s">
        <v>203</v>
      </c>
      <c r="AL75" s="684"/>
      <c r="AM75" s="684"/>
      <c r="AN75" s="684"/>
      <c r="AO75" s="686"/>
      <c r="AP75" s="682" t="s">
        <v>203</v>
      </c>
      <c r="AQ75" s="684"/>
      <c r="AR75" s="684"/>
      <c r="AS75" s="684"/>
      <c r="AT75" s="686"/>
      <c r="AU75" s="682" t="s">
        <v>203</v>
      </c>
      <c r="AV75" s="684"/>
      <c r="AW75" s="684"/>
      <c r="AX75" s="684"/>
      <c r="AY75" s="686"/>
      <c r="AZ75" s="687"/>
      <c r="BA75" s="687"/>
      <c r="BB75" s="687"/>
      <c r="BC75" s="687"/>
      <c r="BD75" s="688"/>
      <c r="BE75" s="63"/>
      <c r="BF75" s="63"/>
      <c r="BG75" s="63"/>
      <c r="BH75" s="63"/>
      <c r="BI75" s="63"/>
      <c r="BJ75" s="63"/>
      <c r="BK75" s="63"/>
      <c r="BL75" s="63"/>
      <c r="BM75" s="63"/>
      <c r="BN75" s="63"/>
      <c r="BO75" s="63"/>
      <c r="BP75" s="63"/>
      <c r="BQ75" s="60">
        <v>69</v>
      </c>
      <c r="BR75" s="89"/>
      <c r="BS75" s="734"/>
      <c r="BT75" s="735"/>
      <c r="BU75" s="735"/>
      <c r="BV75" s="735"/>
      <c r="BW75" s="735"/>
      <c r="BX75" s="735"/>
      <c r="BY75" s="735"/>
      <c r="BZ75" s="735"/>
      <c r="CA75" s="735"/>
      <c r="CB75" s="735"/>
      <c r="CC75" s="735"/>
      <c r="CD75" s="735"/>
      <c r="CE75" s="735"/>
      <c r="CF75" s="735"/>
      <c r="CG75" s="736"/>
      <c r="CH75" s="737"/>
      <c r="CI75" s="738"/>
      <c r="CJ75" s="738"/>
      <c r="CK75" s="738"/>
      <c r="CL75" s="739"/>
      <c r="CM75" s="737"/>
      <c r="CN75" s="738"/>
      <c r="CO75" s="738"/>
      <c r="CP75" s="738"/>
      <c r="CQ75" s="739"/>
      <c r="CR75" s="737"/>
      <c r="CS75" s="738"/>
      <c r="CT75" s="738"/>
      <c r="CU75" s="738"/>
      <c r="CV75" s="739"/>
      <c r="CW75" s="737"/>
      <c r="CX75" s="738"/>
      <c r="CY75" s="738"/>
      <c r="CZ75" s="738"/>
      <c r="DA75" s="739"/>
      <c r="DB75" s="737"/>
      <c r="DC75" s="738"/>
      <c r="DD75" s="738"/>
      <c r="DE75" s="738"/>
      <c r="DF75" s="739"/>
      <c r="DG75" s="737"/>
      <c r="DH75" s="738"/>
      <c r="DI75" s="738"/>
      <c r="DJ75" s="738"/>
      <c r="DK75" s="739"/>
      <c r="DL75" s="737"/>
      <c r="DM75" s="738"/>
      <c r="DN75" s="738"/>
      <c r="DO75" s="738"/>
      <c r="DP75" s="739"/>
      <c r="DQ75" s="737"/>
      <c r="DR75" s="738"/>
      <c r="DS75" s="738"/>
      <c r="DT75" s="738"/>
      <c r="DU75" s="739"/>
      <c r="DV75" s="734"/>
      <c r="DW75" s="735"/>
      <c r="DX75" s="735"/>
      <c r="DY75" s="735"/>
      <c r="DZ75" s="740"/>
      <c r="EA75" s="55"/>
    </row>
    <row r="76" spans="1:131" s="52" customFormat="1" ht="26.25" customHeight="1">
      <c r="A76" s="60">
        <v>9</v>
      </c>
      <c r="B76" s="677" t="s">
        <v>543</v>
      </c>
      <c r="C76" s="678"/>
      <c r="D76" s="678"/>
      <c r="E76" s="678"/>
      <c r="F76" s="678"/>
      <c r="G76" s="678"/>
      <c r="H76" s="678"/>
      <c r="I76" s="678"/>
      <c r="J76" s="678"/>
      <c r="K76" s="678"/>
      <c r="L76" s="678"/>
      <c r="M76" s="678"/>
      <c r="N76" s="678"/>
      <c r="O76" s="678"/>
      <c r="P76" s="679"/>
      <c r="Q76" s="689">
        <v>1950</v>
      </c>
      <c r="R76" s="684"/>
      <c r="S76" s="684"/>
      <c r="T76" s="684"/>
      <c r="U76" s="686"/>
      <c r="V76" s="682">
        <v>1930</v>
      </c>
      <c r="W76" s="684"/>
      <c r="X76" s="684"/>
      <c r="Y76" s="684"/>
      <c r="Z76" s="686"/>
      <c r="AA76" s="682">
        <v>20</v>
      </c>
      <c r="AB76" s="684"/>
      <c r="AC76" s="684"/>
      <c r="AD76" s="684"/>
      <c r="AE76" s="686"/>
      <c r="AF76" s="682">
        <v>20</v>
      </c>
      <c r="AG76" s="684"/>
      <c r="AH76" s="684"/>
      <c r="AI76" s="684"/>
      <c r="AJ76" s="686"/>
      <c r="AK76" s="682">
        <v>53</v>
      </c>
      <c r="AL76" s="684"/>
      <c r="AM76" s="684"/>
      <c r="AN76" s="684"/>
      <c r="AO76" s="686"/>
      <c r="AP76" s="682" t="s">
        <v>203</v>
      </c>
      <c r="AQ76" s="684"/>
      <c r="AR76" s="684"/>
      <c r="AS76" s="684"/>
      <c r="AT76" s="686"/>
      <c r="AU76" s="682" t="s">
        <v>203</v>
      </c>
      <c r="AV76" s="684"/>
      <c r="AW76" s="684"/>
      <c r="AX76" s="684"/>
      <c r="AY76" s="686"/>
      <c r="AZ76" s="687"/>
      <c r="BA76" s="687"/>
      <c r="BB76" s="687"/>
      <c r="BC76" s="687"/>
      <c r="BD76" s="688"/>
      <c r="BE76" s="63"/>
      <c r="BF76" s="63"/>
      <c r="BG76" s="63"/>
      <c r="BH76" s="63"/>
      <c r="BI76" s="63"/>
      <c r="BJ76" s="63"/>
      <c r="BK76" s="63"/>
      <c r="BL76" s="63"/>
      <c r="BM76" s="63"/>
      <c r="BN76" s="63"/>
      <c r="BO76" s="63"/>
      <c r="BP76" s="63"/>
      <c r="BQ76" s="60">
        <v>70</v>
      </c>
      <c r="BR76" s="89"/>
      <c r="BS76" s="734"/>
      <c r="BT76" s="735"/>
      <c r="BU76" s="735"/>
      <c r="BV76" s="735"/>
      <c r="BW76" s="735"/>
      <c r="BX76" s="735"/>
      <c r="BY76" s="735"/>
      <c r="BZ76" s="735"/>
      <c r="CA76" s="735"/>
      <c r="CB76" s="735"/>
      <c r="CC76" s="735"/>
      <c r="CD76" s="735"/>
      <c r="CE76" s="735"/>
      <c r="CF76" s="735"/>
      <c r="CG76" s="736"/>
      <c r="CH76" s="737"/>
      <c r="CI76" s="738"/>
      <c r="CJ76" s="738"/>
      <c r="CK76" s="738"/>
      <c r="CL76" s="739"/>
      <c r="CM76" s="737"/>
      <c r="CN76" s="738"/>
      <c r="CO76" s="738"/>
      <c r="CP76" s="738"/>
      <c r="CQ76" s="739"/>
      <c r="CR76" s="737"/>
      <c r="CS76" s="738"/>
      <c r="CT76" s="738"/>
      <c r="CU76" s="738"/>
      <c r="CV76" s="739"/>
      <c r="CW76" s="737"/>
      <c r="CX76" s="738"/>
      <c r="CY76" s="738"/>
      <c r="CZ76" s="738"/>
      <c r="DA76" s="739"/>
      <c r="DB76" s="737"/>
      <c r="DC76" s="738"/>
      <c r="DD76" s="738"/>
      <c r="DE76" s="738"/>
      <c r="DF76" s="739"/>
      <c r="DG76" s="737"/>
      <c r="DH76" s="738"/>
      <c r="DI76" s="738"/>
      <c r="DJ76" s="738"/>
      <c r="DK76" s="739"/>
      <c r="DL76" s="737"/>
      <c r="DM76" s="738"/>
      <c r="DN76" s="738"/>
      <c r="DO76" s="738"/>
      <c r="DP76" s="739"/>
      <c r="DQ76" s="737"/>
      <c r="DR76" s="738"/>
      <c r="DS76" s="738"/>
      <c r="DT76" s="738"/>
      <c r="DU76" s="739"/>
      <c r="DV76" s="734"/>
      <c r="DW76" s="735"/>
      <c r="DX76" s="735"/>
      <c r="DY76" s="735"/>
      <c r="DZ76" s="740"/>
      <c r="EA76" s="55"/>
    </row>
    <row r="77" spans="1:131" s="52" customFormat="1" ht="26.25" customHeight="1">
      <c r="A77" s="60">
        <v>10</v>
      </c>
      <c r="B77" s="677" t="s">
        <v>544</v>
      </c>
      <c r="C77" s="678"/>
      <c r="D77" s="678"/>
      <c r="E77" s="678"/>
      <c r="F77" s="678"/>
      <c r="G77" s="678"/>
      <c r="H77" s="678"/>
      <c r="I77" s="678"/>
      <c r="J77" s="678"/>
      <c r="K77" s="678"/>
      <c r="L77" s="678"/>
      <c r="M77" s="678"/>
      <c r="N77" s="678"/>
      <c r="O77" s="678"/>
      <c r="P77" s="679"/>
      <c r="Q77" s="689">
        <v>312</v>
      </c>
      <c r="R77" s="684"/>
      <c r="S77" s="684"/>
      <c r="T77" s="684"/>
      <c r="U77" s="686"/>
      <c r="V77" s="682">
        <v>191</v>
      </c>
      <c r="W77" s="684"/>
      <c r="X77" s="684"/>
      <c r="Y77" s="684"/>
      <c r="Z77" s="686"/>
      <c r="AA77" s="682">
        <v>121</v>
      </c>
      <c r="AB77" s="684"/>
      <c r="AC77" s="684"/>
      <c r="AD77" s="684"/>
      <c r="AE77" s="686"/>
      <c r="AF77" s="682">
        <v>121</v>
      </c>
      <c r="AG77" s="684"/>
      <c r="AH77" s="684"/>
      <c r="AI77" s="684"/>
      <c r="AJ77" s="686"/>
      <c r="AK77" s="682">
        <v>57</v>
      </c>
      <c r="AL77" s="684"/>
      <c r="AM77" s="684"/>
      <c r="AN77" s="684"/>
      <c r="AO77" s="686"/>
      <c r="AP77" s="682" t="s">
        <v>203</v>
      </c>
      <c r="AQ77" s="684"/>
      <c r="AR77" s="684"/>
      <c r="AS77" s="684"/>
      <c r="AT77" s="686"/>
      <c r="AU77" s="682" t="s">
        <v>203</v>
      </c>
      <c r="AV77" s="684"/>
      <c r="AW77" s="684"/>
      <c r="AX77" s="684"/>
      <c r="AY77" s="686"/>
      <c r="AZ77" s="687"/>
      <c r="BA77" s="687"/>
      <c r="BB77" s="687"/>
      <c r="BC77" s="687"/>
      <c r="BD77" s="688"/>
      <c r="BE77" s="63"/>
      <c r="BF77" s="63"/>
      <c r="BG77" s="63"/>
      <c r="BH77" s="63"/>
      <c r="BI77" s="63"/>
      <c r="BJ77" s="63"/>
      <c r="BK77" s="63"/>
      <c r="BL77" s="63"/>
      <c r="BM77" s="63"/>
      <c r="BN77" s="63"/>
      <c r="BO77" s="63"/>
      <c r="BP77" s="63"/>
      <c r="BQ77" s="60">
        <v>71</v>
      </c>
      <c r="BR77" s="89"/>
      <c r="BS77" s="734"/>
      <c r="BT77" s="735"/>
      <c r="BU77" s="735"/>
      <c r="BV77" s="735"/>
      <c r="BW77" s="735"/>
      <c r="BX77" s="735"/>
      <c r="BY77" s="735"/>
      <c r="BZ77" s="735"/>
      <c r="CA77" s="735"/>
      <c r="CB77" s="735"/>
      <c r="CC77" s="735"/>
      <c r="CD77" s="735"/>
      <c r="CE77" s="735"/>
      <c r="CF77" s="735"/>
      <c r="CG77" s="736"/>
      <c r="CH77" s="737"/>
      <c r="CI77" s="738"/>
      <c r="CJ77" s="738"/>
      <c r="CK77" s="738"/>
      <c r="CL77" s="739"/>
      <c r="CM77" s="737"/>
      <c r="CN77" s="738"/>
      <c r="CO77" s="738"/>
      <c r="CP77" s="738"/>
      <c r="CQ77" s="739"/>
      <c r="CR77" s="737"/>
      <c r="CS77" s="738"/>
      <c r="CT77" s="738"/>
      <c r="CU77" s="738"/>
      <c r="CV77" s="739"/>
      <c r="CW77" s="737"/>
      <c r="CX77" s="738"/>
      <c r="CY77" s="738"/>
      <c r="CZ77" s="738"/>
      <c r="DA77" s="739"/>
      <c r="DB77" s="737"/>
      <c r="DC77" s="738"/>
      <c r="DD77" s="738"/>
      <c r="DE77" s="738"/>
      <c r="DF77" s="739"/>
      <c r="DG77" s="737"/>
      <c r="DH77" s="738"/>
      <c r="DI77" s="738"/>
      <c r="DJ77" s="738"/>
      <c r="DK77" s="739"/>
      <c r="DL77" s="737"/>
      <c r="DM77" s="738"/>
      <c r="DN77" s="738"/>
      <c r="DO77" s="738"/>
      <c r="DP77" s="739"/>
      <c r="DQ77" s="737"/>
      <c r="DR77" s="738"/>
      <c r="DS77" s="738"/>
      <c r="DT77" s="738"/>
      <c r="DU77" s="739"/>
      <c r="DV77" s="734"/>
      <c r="DW77" s="735"/>
      <c r="DX77" s="735"/>
      <c r="DY77" s="735"/>
      <c r="DZ77" s="740"/>
      <c r="EA77" s="55"/>
    </row>
    <row r="78" spans="1:131" s="52" customFormat="1" ht="26.25" customHeight="1">
      <c r="A78" s="60">
        <v>11</v>
      </c>
      <c r="B78" s="677"/>
      <c r="C78" s="678"/>
      <c r="D78" s="678"/>
      <c r="E78" s="678"/>
      <c r="F78" s="678"/>
      <c r="G78" s="678"/>
      <c r="H78" s="678"/>
      <c r="I78" s="678"/>
      <c r="J78" s="678"/>
      <c r="K78" s="678"/>
      <c r="L78" s="678"/>
      <c r="M78" s="678"/>
      <c r="N78" s="678"/>
      <c r="O78" s="678"/>
      <c r="P78" s="679"/>
      <c r="Q78" s="680"/>
      <c r="R78" s="681"/>
      <c r="S78" s="681"/>
      <c r="T78" s="681"/>
      <c r="U78" s="681"/>
      <c r="V78" s="681"/>
      <c r="W78" s="681"/>
      <c r="X78" s="681"/>
      <c r="Y78" s="681"/>
      <c r="Z78" s="681"/>
      <c r="AA78" s="681"/>
      <c r="AB78" s="681"/>
      <c r="AC78" s="681"/>
      <c r="AD78" s="681"/>
      <c r="AE78" s="681"/>
      <c r="AF78" s="681"/>
      <c r="AG78" s="681"/>
      <c r="AH78" s="681"/>
      <c r="AI78" s="681"/>
      <c r="AJ78" s="681"/>
      <c r="AK78" s="681"/>
      <c r="AL78" s="681"/>
      <c r="AM78" s="681"/>
      <c r="AN78" s="681"/>
      <c r="AO78" s="681"/>
      <c r="AP78" s="681"/>
      <c r="AQ78" s="681"/>
      <c r="AR78" s="681"/>
      <c r="AS78" s="681"/>
      <c r="AT78" s="681"/>
      <c r="AU78" s="681"/>
      <c r="AV78" s="681"/>
      <c r="AW78" s="681"/>
      <c r="AX78" s="681"/>
      <c r="AY78" s="681"/>
      <c r="AZ78" s="687"/>
      <c r="BA78" s="687"/>
      <c r="BB78" s="687"/>
      <c r="BC78" s="687"/>
      <c r="BD78" s="688"/>
      <c r="BE78" s="63"/>
      <c r="BF78" s="63"/>
      <c r="BG78" s="63"/>
      <c r="BH78" s="63"/>
      <c r="BI78" s="63"/>
      <c r="BJ78" s="55"/>
      <c r="BK78" s="55"/>
      <c r="BL78" s="55"/>
      <c r="BM78" s="55"/>
      <c r="BN78" s="55"/>
      <c r="BO78" s="63"/>
      <c r="BP78" s="63"/>
      <c r="BQ78" s="60">
        <v>72</v>
      </c>
      <c r="BR78" s="89"/>
      <c r="BS78" s="734"/>
      <c r="BT78" s="735"/>
      <c r="BU78" s="735"/>
      <c r="BV78" s="735"/>
      <c r="BW78" s="735"/>
      <c r="BX78" s="735"/>
      <c r="BY78" s="735"/>
      <c r="BZ78" s="735"/>
      <c r="CA78" s="735"/>
      <c r="CB78" s="735"/>
      <c r="CC78" s="735"/>
      <c r="CD78" s="735"/>
      <c r="CE78" s="735"/>
      <c r="CF78" s="735"/>
      <c r="CG78" s="736"/>
      <c r="CH78" s="737"/>
      <c r="CI78" s="738"/>
      <c r="CJ78" s="738"/>
      <c r="CK78" s="738"/>
      <c r="CL78" s="739"/>
      <c r="CM78" s="737"/>
      <c r="CN78" s="738"/>
      <c r="CO78" s="738"/>
      <c r="CP78" s="738"/>
      <c r="CQ78" s="739"/>
      <c r="CR78" s="737"/>
      <c r="CS78" s="738"/>
      <c r="CT78" s="738"/>
      <c r="CU78" s="738"/>
      <c r="CV78" s="739"/>
      <c r="CW78" s="737"/>
      <c r="CX78" s="738"/>
      <c r="CY78" s="738"/>
      <c r="CZ78" s="738"/>
      <c r="DA78" s="739"/>
      <c r="DB78" s="737"/>
      <c r="DC78" s="738"/>
      <c r="DD78" s="738"/>
      <c r="DE78" s="738"/>
      <c r="DF78" s="739"/>
      <c r="DG78" s="737"/>
      <c r="DH78" s="738"/>
      <c r="DI78" s="738"/>
      <c r="DJ78" s="738"/>
      <c r="DK78" s="739"/>
      <c r="DL78" s="737"/>
      <c r="DM78" s="738"/>
      <c r="DN78" s="738"/>
      <c r="DO78" s="738"/>
      <c r="DP78" s="739"/>
      <c r="DQ78" s="737"/>
      <c r="DR78" s="738"/>
      <c r="DS78" s="738"/>
      <c r="DT78" s="738"/>
      <c r="DU78" s="739"/>
      <c r="DV78" s="734"/>
      <c r="DW78" s="735"/>
      <c r="DX78" s="735"/>
      <c r="DY78" s="735"/>
      <c r="DZ78" s="740"/>
      <c r="EA78" s="55"/>
    </row>
    <row r="79" spans="1:131" s="52" customFormat="1" ht="26.25" customHeight="1">
      <c r="A79" s="60">
        <v>12</v>
      </c>
      <c r="B79" s="677"/>
      <c r="C79" s="678"/>
      <c r="D79" s="678"/>
      <c r="E79" s="678"/>
      <c r="F79" s="678"/>
      <c r="G79" s="678"/>
      <c r="H79" s="678"/>
      <c r="I79" s="678"/>
      <c r="J79" s="678"/>
      <c r="K79" s="678"/>
      <c r="L79" s="678"/>
      <c r="M79" s="678"/>
      <c r="N79" s="678"/>
      <c r="O79" s="678"/>
      <c r="P79" s="679"/>
      <c r="Q79" s="680"/>
      <c r="R79" s="681"/>
      <c r="S79" s="681"/>
      <c r="T79" s="681"/>
      <c r="U79" s="681"/>
      <c r="V79" s="681"/>
      <c r="W79" s="681"/>
      <c r="X79" s="681"/>
      <c r="Y79" s="681"/>
      <c r="Z79" s="681"/>
      <c r="AA79" s="681"/>
      <c r="AB79" s="681"/>
      <c r="AC79" s="681"/>
      <c r="AD79" s="681"/>
      <c r="AE79" s="681"/>
      <c r="AF79" s="681"/>
      <c r="AG79" s="681"/>
      <c r="AH79" s="681"/>
      <c r="AI79" s="681"/>
      <c r="AJ79" s="681"/>
      <c r="AK79" s="681"/>
      <c r="AL79" s="681"/>
      <c r="AM79" s="681"/>
      <c r="AN79" s="681"/>
      <c r="AO79" s="681"/>
      <c r="AP79" s="681"/>
      <c r="AQ79" s="681"/>
      <c r="AR79" s="681"/>
      <c r="AS79" s="681"/>
      <c r="AT79" s="681"/>
      <c r="AU79" s="681"/>
      <c r="AV79" s="681"/>
      <c r="AW79" s="681"/>
      <c r="AX79" s="681"/>
      <c r="AY79" s="681"/>
      <c r="AZ79" s="687"/>
      <c r="BA79" s="687"/>
      <c r="BB79" s="687"/>
      <c r="BC79" s="687"/>
      <c r="BD79" s="688"/>
      <c r="BE79" s="63"/>
      <c r="BF79" s="63"/>
      <c r="BG79" s="63"/>
      <c r="BH79" s="63"/>
      <c r="BI79" s="63"/>
      <c r="BJ79" s="55"/>
      <c r="BK79" s="55"/>
      <c r="BL79" s="55"/>
      <c r="BM79" s="55"/>
      <c r="BN79" s="55"/>
      <c r="BO79" s="63"/>
      <c r="BP79" s="63"/>
      <c r="BQ79" s="60">
        <v>73</v>
      </c>
      <c r="BR79" s="89"/>
      <c r="BS79" s="734"/>
      <c r="BT79" s="735"/>
      <c r="BU79" s="735"/>
      <c r="BV79" s="735"/>
      <c r="BW79" s="735"/>
      <c r="BX79" s="735"/>
      <c r="BY79" s="735"/>
      <c r="BZ79" s="735"/>
      <c r="CA79" s="735"/>
      <c r="CB79" s="735"/>
      <c r="CC79" s="735"/>
      <c r="CD79" s="735"/>
      <c r="CE79" s="735"/>
      <c r="CF79" s="735"/>
      <c r="CG79" s="736"/>
      <c r="CH79" s="737"/>
      <c r="CI79" s="738"/>
      <c r="CJ79" s="738"/>
      <c r="CK79" s="738"/>
      <c r="CL79" s="739"/>
      <c r="CM79" s="737"/>
      <c r="CN79" s="738"/>
      <c r="CO79" s="738"/>
      <c r="CP79" s="738"/>
      <c r="CQ79" s="739"/>
      <c r="CR79" s="737"/>
      <c r="CS79" s="738"/>
      <c r="CT79" s="738"/>
      <c r="CU79" s="738"/>
      <c r="CV79" s="739"/>
      <c r="CW79" s="737"/>
      <c r="CX79" s="738"/>
      <c r="CY79" s="738"/>
      <c r="CZ79" s="738"/>
      <c r="DA79" s="739"/>
      <c r="DB79" s="737"/>
      <c r="DC79" s="738"/>
      <c r="DD79" s="738"/>
      <c r="DE79" s="738"/>
      <c r="DF79" s="739"/>
      <c r="DG79" s="737"/>
      <c r="DH79" s="738"/>
      <c r="DI79" s="738"/>
      <c r="DJ79" s="738"/>
      <c r="DK79" s="739"/>
      <c r="DL79" s="737"/>
      <c r="DM79" s="738"/>
      <c r="DN79" s="738"/>
      <c r="DO79" s="738"/>
      <c r="DP79" s="739"/>
      <c r="DQ79" s="737"/>
      <c r="DR79" s="738"/>
      <c r="DS79" s="738"/>
      <c r="DT79" s="738"/>
      <c r="DU79" s="739"/>
      <c r="DV79" s="734"/>
      <c r="DW79" s="735"/>
      <c r="DX79" s="735"/>
      <c r="DY79" s="735"/>
      <c r="DZ79" s="740"/>
      <c r="EA79" s="55"/>
    </row>
    <row r="80" spans="1:131" s="52" customFormat="1" ht="26.25" customHeight="1">
      <c r="A80" s="60">
        <v>13</v>
      </c>
      <c r="B80" s="677"/>
      <c r="C80" s="678"/>
      <c r="D80" s="678"/>
      <c r="E80" s="678"/>
      <c r="F80" s="678"/>
      <c r="G80" s="678"/>
      <c r="H80" s="678"/>
      <c r="I80" s="678"/>
      <c r="J80" s="678"/>
      <c r="K80" s="678"/>
      <c r="L80" s="678"/>
      <c r="M80" s="678"/>
      <c r="N80" s="678"/>
      <c r="O80" s="678"/>
      <c r="P80" s="679"/>
      <c r="Q80" s="680"/>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1"/>
      <c r="AY80" s="681"/>
      <c r="AZ80" s="687"/>
      <c r="BA80" s="687"/>
      <c r="BB80" s="687"/>
      <c r="BC80" s="687"/>
      <c r="BD80" s="688"/>
      <c r="BE80" s="63"/>
      <c r="BF80" s="63"/>
      <c r="BG80" s="63"/>
      <c r="BH80" s="63"/>
      <c r="BI80" s="63"/>
      <c r="BJ80" s="63"/>
      <c r="BK80" s="63"/>
      <c r="BL80" s="63"/>
      <c r="BM80" s="63"/>
      <c r="BN80" s="63"/>
      <c r="BO80" s="63"/>
      <c r="BP80" s="63"/>
      <c r="BQ80" s="60">
        <v>74</v>
      </c>
      <c r="BR80" s="89"/>
      <c r="BS80" s="734"/>
      <c r="BT80" s="735"/>
      <c r="BU80" s="735"/>
      <c r="BV80" s="735"/>
      <c r="BW80" s="735"/>
      <c r="BX80" s="735"/>
      <c r="BY80" s="735"/>
      <c r="BZ80" s="735"/>
      <c r="CA80" s="735"/>
      <c r="CB80" s="735"/>
      <c r="CC80" s="735"/>
      <c r="CD80" s="735"/>
      <c r="CE80" s="735"/>
      <c r="CF80" s="735"/>
      <c r="CG80" s="736"/>
      <c r="CH80" s="737"/>
      <c r="CI80" s="738"/>
      <c r="CJ80" s="738"/>
      <c r="CK80" s="738"/>
      <c r="CL80" s="739"/>
      <c r="CM80" s="737"/>
      <c r="CN80" s="738"/>
      <c r="CO80" s="738"/>
      <c r="CP80" s="738"/>
      <c r="CQ80" s="739"/>
      <c r="CR80" s="737"/>
      <c r="CS80" s="738"/>
      <c r="CT80" s="738"/>
      <c r="CU80" s="738"/>
      <c r="CV80" s="739"/>
      <c r="CW80" s="737"/>
      <c r="CX80" s="738"/>
      <c r="CY80" s="738"/>
      <c r="CZ80" s="738"/>
      <c r="DA80" s="739"/>
      <c r="DB80" s="737"/>
      <c r="DC80" s="738"/>
      <c r="DD80" s="738"/>
      <c r="DE80" s="738"/>
      <c r="DF80" s="739"/>
      <c r="DG80" s="737"/>
      <c r="DH80" s="738"/>
      <c r="DI80" s="738"/>
      <c r="DJ80" s="738"/>
      <c r="DK80" s="739"/>
      <c r="DL80" s="737"/>
      <c r="DM80" s="738"/>
      <c r="DN80" s="738"/>
      <c r="DO80" s="738"/>
      <c r="DP80" s="739"/>
      <c r="DQ80" s="737"/>
      <c r="DR80" s="738"/>
      <c r="DS80" s="738"/>
      <c r="DT80" s="738"/>
      <c r="DU80" s="739"/>
      <c r="DV80" s="734"/>
      <c r="DW80" s="735"/>
      <c r="DX80" s="735"/>
      <c r="DY80" s="735"/>
      <c r="DZ80" s="740"/>
      <c r="EA80" s="55"/>
    </row>
    <row r="81" spans="1:131" s="52" customFormat="1" ht="26.25" customHeight="1">
      <c r="A81" s="60">
        <v>14</v>
      </c>
      <c r="B81" s="677"/>
      <c r="C81" s="678"/>
      <c r="D81" s="678"/>
      <c r="E81" s="678"/>
      <c r="F81" s="678"/>
      <c r="G81" s="678"/>
      <c r="H81" s="678"/>
      <c r="I81" s="678"/>
      <c r="J81" s="678"/>
      <c r="K81" s="678"/>
      <c r="L81" s="678"/>
      <c r="M81" s="678"/>
      <c r="N81" s="678"/>
      <c r="O81" s="678"/>
      <c r="P81" s="679"/>
      <c r="Q81" s="680"/>
      <c r="R81" s="681"/>
      <c r="S81" s="681"/>
      <c r="T81" s="681"/>
      <c r="U81" s="681"/>
      <c r="V81" s="681"/>
      <c r="W81" s="681"/>
      <c r="X81" s="681"/>
      <c r="Y81" s="681"/>
      <c r="Z81" s="681"/>
      <c r="AA81" s="681"/>
      <c r="AB81" s="681"/>
      <c r="AC81" s="681"/>
      <c r="AD81" s="681"/>
      <c r="AE81" s="681"/>
      <c r="AF81" s="681"/>
      <c r="AG81" s="681"/>
      <c r="AH81" s="681"/>
      <c r="AI81" s="681"/>
      <c r="AJ81" s="681"/>
      <c r="AK81" s="681"/>
      <c r="AL81" s="681"/>
      <c r="AM81" s="681"/>
      <c r="AN81" s="681"/>
      <c r="AO81" s="681"/>
      <c r="AP81" s="681"/>
      <c r="AQ81" s="681"/>
      <c r="AR81" s="681"/>
      <c r="AS81" s="681"/>
      <c r="AT81" s="681"/>
      <c r="AU81" s="681"/>
      <c r="AV81" s="681"/>
      <c r="AW81" s="681"/>
      <c r="AX81" s="681"/>
      <c r="AY81" s="681"/>
      <c r="AZ81" s="687"/>
      <c r="BA81" s="687"/>
      <c r="BB81" s="687"/>
      <c r="BC81" s="687"/>
      <c r="BD81" s="688"/>
      <c r="BE81" s="63"/>
      <c r="BF81" s="63"/>
      <c r="BG81" s="63"/>
      <c r="BH81" s="63"/>
      <c r="BI81" s="63"/>
      <c r="BJ81" s="63"/>
      <c r="BK81" s="63"/>
      <c r="BL81" s="63"/>
      <c r="BM81" s="63"/>
      <c r="BN81" s="63"/>
      <c r="BO81" s="63"/>
      <c r="BP81" s="63"/>
      <c r="BQ81" s="60">
        <v>75</v>
      </c>
      <c r="BR81" s="89"/>
      <c r="BS81" s="734"/>
      <c r="BT81" s="735"/>
      <c r="BU81" s="735"/>
      <c r="BV81" s="735"/>
      <c r="BW81" s="735"/>
      <c r="BX81" s="735"/>
      <c r="BY81" s="735"/>
      <c r="BZ81" s="735"/>
      <c r="CA81" s="735"/>
      <c r="CB81" s="735"/>
      <c r="CC81" s="735"/>
      <c r="CD81" s="735"/>
      <c r="CE81" s="735"/>
      <c r="CF81" s="735"/>
      <c r="CG81" s="736"/>
      <c r="CH81" s="737"/>
      <c r="CI81" s="738"/>
      <c r="CJ81" s="738"/>
      <c r="CK81" s="738"/>
      <c r="CL81" s="739"/>
      <c r="CM81" s="737"/>
      <c r="CN81" s="738"/>
      <c r="CO81" s="738"/>
      <c r="CP81" s="738"/>
      <c r="CQ81" s="739"/>
      <c r="CR81" s="737"/>
      <c r="CS81" s="738"/>
      <c r="CT81" s="738"/>
      <c r="CU81" s="738"/>
      <c r="CV81" s="739"/>
      <c r="CW81" s="737"/>
      <c r="CX81" s="738"/>
      <c r="CY81" s="738"/>
      <c r="CZ81" s="738"/>
      <c r="DA81" s="739"/>
      <c r="DB81" s="737"/>
      <c r="DC81" s="738"/>
      <c r="DD81" s="738"/>
      <c r="DE81" s="738"/>
      <c r="DF81" s="739"/>
      <c r="DG81" s="737"/>
      <c r="DH81" s="738"/>
      <c r="DI81" s="738"/>
      <c r="DJ81" s="738"/>
      <c r="DK81" s="739"/>
      <c r="DL81" s="737"/>
      <c r="DM81" s="738"/>
      <c r="DN81" s="738"/>
      <c r="DO81" s="738"/>
      <c r="DP81" s="739"/>
      <c r="DQ81" s="737"/>
      <c r="DR81" s="738"/>
      <c r="DS81" s="738"/>
      <c r="DT81" s="738"/>
      <c r="DU81" s="739"/>
      <c r="DV81" s="734"/>
      <c r="DW81" s="735"/>
      <c r="DX81" s="735"/>
      <c r="DY81" s="735"/>
      <c r="DZ81" s="740"/>
      <c r="EA81" s="55"/>
    </row>
    <row r="82" spans="1:131" s="52" customFormat="1" ht="26.25" customHeight="1">
      <c r="A82" s="60">
        <v>15</v>
      </c>
      <c r="B82" s="677"/>
      <c r="C82" s="678"/>
      <c r="D82" s="678"/>
      <c r="E82" s="678"/>
      <c r="F82" s="678"/>
      <c r="G82" s="678"/>
      <c r="H82" s="678"/>
      <c r="I82" s="678"/>
      <c r="J82" s="678"/>
      <c r="K82" s="678"/>
      <c r="L82" s="678"/>
      <c r="M82" s="678"/>
      <c r="N82" s="678"/>
      <c r="O82" s="678"/>
      <c r="P82" s="679"/>
      <c r="Q82" s="680"/>
      <c r="R82" s="681"/>
      <c r="S82" s="681"/>
      <c r="T82" s="681"/>
      <c r="U82" s="681"/>
      <c r="V82" s="681"/>
      <c r="W82" s="681"/>
      <c r="X82" s="681"/>
      <c r="Y82" s="681"/>
      <c r="Z82" s="681"/>
      <c r="AA82" s="681"/>
      <c r="AB82" s="68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681"/>
      <c r="AY82" s="681"/>
      <c r="AZ82" s="687"/>
      <c r="BA82" s="687"/>
      <c r="BB82" s="687"/>
      <c r="BC82" s="687"/>
      <c r="BD82" s="688"/>
      <c r="BE82" s="63"/>
      <c r="BF82" s="63"/>
      <c r="BG82" s="63"/>
      <c r="BH82" s="63"/>
      <c r="BI82" s="63"/>
      <c r="BJ82" s="63"/>
      <c r="BK82" s="63"/>
      <c r="BL82" s="63"/>
      <c r="BM82" s="63"/>
      <c r="BN82" s="63"/>
      <c r="BO82" s="63"/>
      <c r="BP82" s="63"/>
      <c r="BQ82" s="60">
        <v>76</v>
      </c>
      <c r="BR82" s="89"/>
      <c r="BS82" s="734"/>
      <c r="BT82" s="735"/>
      <c r="BU82" s="735"/>
      <c r="BV82" s="735"/>
      <c r="BW82" s="735"/>
      <c r="BX82" s="735"/>
      <c r="BY82" s="735"/>
      <c r="BZ82" s="735"/>
      <c r="CA82" s="735"/>
      <c r="CB82" s="735"/>
      <c r="CC82" s="735"/>
      <c r="CD82" s="735"/>
      <c r="CE82" s="735"/>
      <c r="CF82" s="735"/>
      <c r="CG82" s="736"/>
      <c r="CH82" s="737"/>
      <c r="CI82" s="738"/>
      <c r="CJ82" s="738"/>
      <c r="CK82" s="738"/>
      <c r="CL82" s="739"/>
      <c r="CM82" s="737"/>
      <c r="CN82" s="738"/>
      <c r="CO82" s="738"/>
      <c r="CP82" s="738"/>
      <c r="CQ82" s="739"/>
      <c r="CR82" s="737"/>
      <c r="CS82" s="738"/>
      <c r="CT82" s="738"/>
      <c r="CU82" s="738"/>
      <c r="CV82" s="739"/>
      <c r="CW82" s="737"/>
      <c r="CX82" s="738"/>
      <c r="CY82" s="738"/>
      <c r="CZ82" s="738"/>
      <c r="DA82" s="739"/>
      <c r="DB82" s="737"/>
      <c r="DC82" s="738"/>
      <c r="DD82" s="738"/>
      <c r="DE82" s="738"/>
      <c r="DF82" s="739"/>
      <c r="DG82" s="737"/>
      <c r="DH82" s="738"/>
      <c r="DI82" s="738"/>
      <c r="DJ82" s="738"/>
      <c r="DK82" s="739"/>
      <c r="DL82" s="737"/>
      <c r="DM82" s="738"/>
      <c r="DN82" s="738"/>
      <c r="DO82" s="738"/>
      <c r="DP82" s="739"/>
      <c r="DQ82" s="737"/>
      <c r="DR82" s="738"/>
      <c r="DS82" s="738"/>
      <c r="DT82" s="738"/>
      <c r="DU82" s="739"/>
      <c r="DV82" s="734"/>
      <c r="DW82" s="735"/>
      <c r="DX82" s="735"/>
      <c r="DY82" s="735"/>
      <c r="DZ82" s="740"/>
      <c r="EA82" s="55"/>
    </row>
    <row r="83" spans="1:131" s="52" customFormat="1" ht="26.25" customHeight="1">
      <c r="A83" s="60">
        <v>16</v>
      </c>
      <c r="B83" s="677"/>
      <c r="C83" s="678"/>
      <c r="D83" s="678"/>
      <c r="E83" s="678"/>
      <c r="F83" s="678"/>
      <c r="G83" s="678"/>
      <c r="H83" s="678"/>
      <c r="I83" s="678"/>
      <c r="J83" s="678"/>
      <c r="K83" s="678"/>
      <c r="L83" s="678"/>
      <c r="M83" s="678"/>
      <c r="N83" s="678"/>
      <c r="O83" s="678"/>
      <c r="P83" s="679"/>
      <c r="Q83" s="680"/>
      <c r="R83" s="681"/>
      <c r="S83" s="681"/>
      <c r="T83" s="681"/>
      <c r="U83" s="681"/>
      <c r="V83" s="681"/>
      <c r="W83" s="681"/>
      <c r="X83" s="681"/>
      <c r="Y83" s="681"/>
      <c r="Z83" s="681"/>
      <c r="AA83" s="681"/>
      <c r="AB83" s="68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1"/>
      <c r="AY83" s="681"/>
      <c r="AZ83" s="687"/>
      <c r="BA83" s="687"/>
      <c r="BB83" s="687"/>
      <c r="BC83" s="687"/>
      <c r="BD83" s="688"/>
      <c r="BE83" s="63"/>
      <c r="BF83" s="63"/>
      <c r="BG83" s="63"/>
      <c r="BH83" s="63"/>
      <c r="BI83" s="63"/>
      <c r="BJ83" s="63"/>
      <c r="BK83" s="63"/>
      <c r="BL83" s="63"/>
      <c r="BM83" s="63"/>
      <c r="BN83" s="63"/>
      <c r="BO83" s="63"/>
      <c r="BP83" s="63"/>
      <c r="BQ83" s="60">
        <v>77</v>
      </c>
      <c r="BR83" s="89"/>
      <c r="BS83" s="734"/>
      <c r="BT83" s="735"/>
      <c r="BU83" s="735"/>
      <c r="BV83" s="735"/>
      <c r="BW83" s="735"/>
      <c r="BX83" s="735"/>
      <c r="BY83" s="735"/>
      <c r="BZ83" s="735"/>
      <c r="CA83" s="735"/>
      <c r="CB83" s="735"/>
      <c r="CC83" s="735"/>
      <c r="CD83" s="735"/>
      <c r="CE83" s="735"/>
      <c r="CF83" s="735"/>
      <c r="CG83" s="736"/>
      <c r="CH83" s="737"/>
      <c r="CI83" s="738"/>
      <c r="CJ83" s="738"/>
      <c r="CK83" s="738"/>
      <c r="CL83" s="739"/>
      <c r="CM83" s="737"/>
      <c r="CN83" s="738"/>
      <c r="CO83" s="738"/>
      <c r="CP83" s="738"/>
      <c r="CQ83" s="739"/>
      <c r="CR83" s="737"/>
      <c r="CS83" s="738"/>
      <c r="CT83" s="738"/>
      <c r="CU83" s="738"/>
      <c r="CV83" s="739"/>
      <c r="CW83" s="737"/>
      <c r="CX83" s="738"/>
      <c r="CY83" s="738"/>
      <c r="CZ83" s="738"/>
      <c r="DA83" s="739"/>
      <c r="DB83" s="737"/>
      <c r="DC83" s="738"/>
      <c r="DD83" s="738"/>
      <c r="DE83" s="738"/>
      <c r="DF83" s="739"/>
      <c r="DG83" s="737"/>
      <c r="DH83" s="738"/>
      <c r="DI83" s="738"/>
      <c r="DJ83" s="738"/>
      <c r="DK83" s="739"/>
      <c r="DL83" s="737"/>
      <c r="DM83" s="738"/>
      <c r="DN83" s="738"/>
      <c r="DO83" s="738"/>
      <c r="DP83" s="739"/>
      <c r="DQ83" s="737"/>
      <c r="DR83" s="738"/>
      <c r="DS83" s="738"/>
      <c r="DT83" s="738"/>
      <c r="DU83" s="739"/>
      <c r="DV83" s="734"/>
      <c r="DW83" s="735"/>
      <c r="DX83" s="735"/>
      <c r="DY83" s="735"/>
      <c r="DZ83" s="740"/>
      <c r="EA83" s="55"/>
    </row>
    <row r="84" spans="1:131" s="52" customFormat="1" ht="26.25" customHeight="1">
      <c r="A84" s="60">
        <v>17</v>
      </c>
      <c r="B84" s="677"/>
      <c r="C84" s="678"/>
      <c r="D84" s="678"/>
      <c r="E84" s="678"/>
      <c r="F84" s="678"/>
      <c r="G84" s="678"/>
      <c r="H84" s="678"/>
      <c r="I84" s="678"/>
      <c r="J84" s="678"/>
      <c r="K84" s="678"/>
      <c r="L84" s="678"/>
      <c r="M84" s="678"/>
      <c r="N84" s="678"/>
      <c r="O84" s="678"/>
      <c r="P84" s="679"/>
      <c r="Q84" s="680"/>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681"/>
      <c r="AY84" s="681"/>
      <c r="AZ84" s="687"/>
      <c r="BA84" s="687"/>
      <c r="BB84" s="687"/>
      <c r="BC84" s="687"/>
      <c r="BD84" s="688"/>
      <c r="BE84" s="63"/>
      <c r="BF84" s="63"/>
      <c r="BG84" s="63"/>
      <c r="BH84" s="63"/>
      <c r="BI84" s="63"/>
      <c r="BJ84" s="63"/>
      <c r="BK84" s="63"/>
      <c r="BL84" s="63"/>
      <c r="BM84" s="63"/>
      <c r="BN84" s="63"/>
      <c r="BO84" s="63"/>
      <c r="BP84" s="63"/>
      <c r="BQ84" s="60">
        <v>78</v>
      </c>
      <c r="BR84" s="89"/>
      <c r="BS84" s="734"/>
      <c r="BT84" s="735"/>
      <c r="BU84" s="735"/>
      <c r="BV84" s="735"/>
      <c r="BW84" s="735"/>
      <c r="BX84" s="735"/>
      <c r="BY84" s="735"/>
      <c r="BZ84" s="735"/>
      <c r="CA84" s="735"/>
      <c r="CB84" s="735"/>
      <c r="CC84" s="735"/>
      <c r="CD84" s="735"/>
      <c r="CE84" s="735"/>
      <c r="CF84" s="735"/>
      <c r="CG84" s="736"/>
      <c r="CH84" s="737"/>
      <c r="CI84" s="738"/>
      <c r="CJ84" s="738"/>
      <c r="CK84" s="738"/>
      <c r="CL84" s="739"/>
      <c r="CM84" s="737"/>
      <c r="CN84" s="738"/>
      <c r="CO84" s="738"/>
      <c r="CP84" s="738"/>
      <c r="CQ84" s="739"/>
      <c r="CR84" s="737"/>
      <c r="CS84" s="738"/>
      <c r="CT84" s="738"/>
      <c r="CU84" s="738"/>
      <c r="CV84" s="739"/>
      <c r="CW84" s="737"/>
      <c r="CX84" s="738"/>
      <c r="CY84" s="738"/>
      <c r="CZ84" s="738"/>
      <c r="DA84" s="739"/>
      <c r="DB84" s="737"/>
      <c r="DC84" s="738"/>
      <c r="DD84" s="738"/>
      <c r="DE84" s="738"/>
      <c r="DF84" s="739"/>
      <c r="DG84" s="737"/>
      <c r="DH84" s="738"/>
      <c r="DI84" s="738"/>
      <c r="DJ84" s="738"/>
      <c r="DK84" s="739"/>
      <c r="DL84" s="737"/>
      <c r="DM84" s="738"/>
      <c r="DN84" s="738"/>
      <c r="DO84" s="738"/>
      <c r="DP84" s="739"/>
      <c r="DQ84" s="737"/>
      <c r="DR84" s="738"/>
      <c r="DS84" s="738"/>
      <c r="DT84" s="738"/>
      <c r="DU84" s="739"/>
      <c r="DV84" s="734"/>
      <c r="DW84" s="735"/>
      <c r="DX84" s="735"/>
      <c r="DY84" s="735"/>
      <c r="DZ84" s="740"/>
      <c r="EA84" s="55"/>
    </row>
    <row r="85" spans="1:131" s="52" customFormat="1" ht="26.25" customHeight="1">
      <c r="A85" s="60">
        <v>18</v>
      </c>
      <c r="B85" s="677"/>
      <c r="C85" s="678"/>
      <c r="D85" s="678"/>
      <c r="E85" s="678"/>
      <c r="F85" s="678"/>
      <c r="G85" s="678"/>
      <c r="H85" s="678"/>
      <c r="I85" s="678"/>
      <c r="J85" s="678"/>
      <c r="K85" s="678"/>
      <c r="L85" s="678"/>
      <c r="M85" s="678"/>
      <c r="N85" s="678"/>
      <c r="O85" s="678"/>
      <c r="P85" s="679"/>
      <c r="Q85" s="680"/>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81"/>
      <c r="AR85" s="681"/>
      <c r="AS85" s="681"/>
      <c r="AT85" s="681"/>
      <c r="AU85" s="681"/>
      <c r="AV85" s="681"/>
      <c r="AW85" s="681"/>
      <c r="AX85" s="681"/>
      <c r="AY85" s="681"/>
      <c r="AZ85" s="687"/>
      <c r="BA85" s="687"/>
      <c r="BB85" s="687"/>
      <c r="BC85" s="687"/>
      <c r="BD85" s="688"/>
      <c r="BE85" s="63"/>
      <c r="BF85" s="63"/>
      <c r="BG85" s="63"/>
      <c r="BH85" s="63"/>
      <c r="BI85" s="63"/>
      <c r="BJ85" s="63"/>
      <c r="BK85" s="63"/>
      <c r="BL85" s="63"/>
      <c r="BM85" s="63"/>
      <c r="BN85" s="63"/>
      <c r="BO85" s="63"/>
      <c r="BP85" s="63"/>
      <c r="BQ85" s="60">
        <v>79</v>
      </c>
      <c r="BR85" s="89"/>
      <c r="BS85" s="734"/>
      <c r="BT85" s="735"/>
      <c r="BU85" s="735"/>
      <c r="BV85" s="735"/>
      <c r="BW85" s="735"/>
      <c r="BX85" s="735"/>
      <c r="BY85" s="735"/>
      <c r="BZ85" s="735"/>
      <c r="CA85" s="735"/>
      <c r="CB85" s="735"/>
      <c r="CC85" s="735"/>
      <c r="CD85" s="735"/>
      <c r="CE85" s="735"/>
      <c r="CF85" s="735"/>
      <c r="CG85" s="736"/>
      <c r="CH85" s="737"/>
      <c r="CI85" s="738"/>
      <c r="CJ85" s="738"/>
      <c r="CK85" s="738"/>
      <c r="CL85" s="739"/>
      <c r="CM85" s="737"/>
      <c r="CN85" s="738"/>
      <c r="CO85" s="738"/>
      <c r="CP85" s="738"/>
      <c r="CQ85" s="739"/>
      <c r="CR85" s="737"/>
      <c r="CS85" s="738"/>
      <c r="CT85" s="738"/>
      <c r="CU85" s="738"/>
      <c r="CV85" s="739"/>
      <c r="CW85" s="737"/>
      <c r="CX85" s="738"/>
      <c r="CY85" s="738"/>
      <c r="CZ85" s="738"/>
      <c r="DA85" s="739"/>
      <c r="DB85" s="737"/>
      <c r="DC85" s="738"/>
      <c r="DD85" s="738"/>
      <c r="DE85" s="738"/>
      <c r="DF85" s="739"/>
      <c r="DG85" s="737"/>
      <c r="DH85" s="738"/>
      <c r="DI85" s="738"/>
      <c r="DJ85" s="738"/>
      <c r="DK85" s="739"/>
      <c r="DL85" s="737"/>
      <c r="DM85" s="738"/>
      <c r="DN85" s="738"/>
      <c r="DO85" s="738"/>
      <c r="DP85" s="739"/>
      <c r="DQ85" s="737"/>
      <c r="DR85" s="738"/>
      <c r="DS85" s="738"/>
      <c r="DT85" s="738"/>
      <c r="DU85" s="739"/>
      <c r="DV85" s="734"/>
      <c r="DW85" s="735"/>
      <c r="DX85" s="735"/>
      <c r="DY85" s="735"/>
      <c r="DZ85" s="740"/>
      <c r="EA85" s="55"/>
    </row>
    <row r="86" spans="1:131" s="52" customFormat="1" ht="26.25" customHeight="1">
      <c r="A86" s="60">
        <v>19</v>
      </c>
      <c r="B86" s="677"/>
      <c r="C86" s="678"/>
      <c r="D86" s="678"/>
      <c r="E86" s="678"/>
      <c r="F86" s="678"/>
      <c r="G86" s="678"/>
      <c r="H86" s="678"/>
      <c r="I86" s="678"/>
      <c r="J86" s="678"/>
      <c r="K86" s="678"/>
      <c r="L86" s="678"/>
      <c r="M86" s="678"/>
      <c r="N86" s="678"/>
      <c r="O86" s="678"/>
      <c r="P86" s="679"/>
      <c r="Q86" s="680"/>
      <c r="R86" s="681"/>
      <c r="S86" s="681"/>
      <c r="T86" s="681"/>
      <c r="U86" s="681"/>
      <c r="V86" s="681"/>
      <c r="W86" s="681"/>
      <c r="X86" s="681"/>
      <c r="Y86" s="681"/>
      <c r="Z86" s="681"/>
      <c r="AA86" s="681"/>
      <c r="AB86" s="681"/>
      <c r="AC86" s="681"/>
      <c r="AD86" s="681"/>
      <c r="AE86" s="681"/>
      <c r="AF86" s="681"/>
      <c r="AG86" s="681"/>
      <c r="AH86" s="681"/>
      <c r="AI86" s="681"/>
      <c r="AJ86" s="681"/>
      <c r="AK86" s="681"/>
      <c r="AL86" s="681"/>
      <c r="AM86" s="681"/>
      <c r="AN86" s="681"/>
      <c r="AO86" s="681"/>
      <c r="AP86" s="681"/>
      <c r="AQ86" s="681"/>
      <c r="AR86" s="681"/>
      <c r="AS86" s="681"/>
      <c r="AT86" s="681"/>
      <c r="AU86" s="681"/>
      <c r="AV86" s="681"/>
      <c r="AW86" s="681"/>
      <c r="AX86" s="681"/>
      <c r="AY86" s="681"/>
      <c r="AZ86" s="687"/>
      <c r="BA86" s="687"/>
      <c r="BB86" s="687"/>
      <c r="BC86" s="687"/>
      <c r="BD86" s="688"/>
      <c r="BE86" s="63"/>
      <c r="BF86" s="63"/>
      <c r="BG86" s="63"/>
      <c r="BH86" s="63"/>
      <c r="BI86" s="63"/>
      <c r="BJ86" s="63"/>
      <c r="BK86" s="63"/>
      <c r="BL86" s="63"/>
      <c r="BM86" s="63"/>
      <c r="BN86" s="63"/>
      <c r="BO86" s="63"/>
      <c r="BP86" s="63"/>
      <c r="BQ86" s="60">
        <v>80</v>
      </c>
      <c r="BR86" s="89"/>
      <c r="BS86" s="734"/>
      <c r="BT86" s="735"/>
      <c r="BU86" s="735"/>
      <c r="BV86" s="735"/>
      <c r="BW86" s="735"/>
      <c r="BX86" s="735"/>
      <c r="BY86" s="735"/>
      <c r="BZ86" s="735"/>
      <c r="CA86" s="735"/>
      <c r="CB86" s="735"/>
      <c r="CC86" s="735"/>
      <c r="CD86" s="735"/>
      <c r="CE86" s="735"/>
      <c r="CF86" s="735"/>
      <c r="CG86" s="736"/>
      <c r="CH86" s="737"/>
      <c r="CI86" s="738"/>
      <c r="CJ86" s="738"/>
      <c r="CK86" s="738"/>
      <c r="CL86" s="739"/>
      <c r="CM86" s="737"/>
      <c r="CN86" s="738"/>
      <c r="CO86" s="738"/>
      <c r="CP86" s="738"/>
      <c r="CQ86" s="739"/>
      <c r="CR86" s="737"/>
      <c r="CS86" s="738"/>
      <c r="CT86" s="738"/>
      <c r="CU86" s="738"/>
      <c r="CV86" s="739"/>
      <c r="CW86" s="737"/>
      <c r="CX86" s="738"/>
      <c r="CY86" s="738"/>
      <c r="CZ86" s="738"/>
      <c r="DA86" s="739"/>
      <c r="DB86" s="737"/>
      <c r="DC86" s="738"/>
      <c r="DD86" s="738"/>
      <c r="DE86" s="738"/>
      <c r="DF86" s="739"/>
      <c r="DG86" s="737"/>
      <c r="DH86" s="738"/>
      <c r="DI86" s="738"/>
      <c r="DJ86" s="738"/>
      <c r="DK86" s="739"/>
      <c r="DL86" s="737"/>
      <c r="DM86" s="738"/>
      <c r="DN86" s="738"/>
      <c r="DO86" s="738"/>
      <c r="DP86" s="739"/>
      <c r="DQ86" s="737"/>
      <c r="DR86" s="738"/>
      <c r="DS86" s="738"/>
      <c r="DT86" s="738"/>
      <c r="DU86" s="739"/>
      <c r="DV86" s="734"/>
      <c r="DW86" s="735"/>
      <c r="DX86" s="735"/>
      <c r="DY86" s="735"/>
      <c r="DZ86" s="740"/>
      <c r="EA86" s="55"/>
    </row>
    <row r="87" spans="1:131" s="52" customFormat="1" ht="26.25" customHeight="1">
      <c r="A87" s="65">
        <v>20</v>
      </c>
      <c r="B87" s="741"/>
      <c r="C87" s="742"/>
      <c r="D87" s="742"/>
      <c r="E87" s="742"/>
      <c r="F87" s="742"/>
      <c r="G87" s="742"/>
      <c r="H87" s="742"/>
      <c r="I87" s="742"/>
      <c r="J87" s="742"/>
      <c r="K87" s="742"/>
      <c r="L87" s="742"/>
      <c r="M87" s="742"/>
      <c r="N87" s="742"/>
      <c r="O87" s="742"/>
      <c r="P87" s="743"/>
      <c r="Q87" s="744"/>
      <c r="R87" s="745"/>
      <c r="S87" s="745"/>
      <c r="T87" s="745"/>
      <c r="U87" s="745"/>
      <c r="V87" s="745"/>
      <c r="W87" s="745"/>
      <c r="X87" s="745"/>
      <c r="Y87" s="745"/>
      <c r="Z87" s="745"/>
      <c r="AA87" s="745"/>
      <c r="AB87" s="745"/>
      <c r="AC87" s="745"/>
      <c r="AD87" s="745"/>
      <c r="AE87" s="745"/>
      <c r="AF87" s="745"/>
      <c r="AG87" s="745"/>
      <c r="AH87" s="745"/>
      <c r="AI87" s="745"/>
      <c r="AJ87" s="745"/>
      <c r="AK87" s="745"/>
      <c r="AL87" s="745"/>
      <c r="AM87" s="745"/>
      <c r="AN87" s="745"/>
      <c r="AO87" s="745"/>
      <c r="AP87" s="745"/>
      <c r="AQ87" s="745"/>
      <c r="AR87" s="745"/>
      <c r="AS87" s="745"/>
      <c r="AT87" s="745"/>
      <c r="AU87" s="745"/>
      <c r="AV87" s="745"/>
      <c r="AW87" s="745"/>
      <c r="AX87" s="745"/>
      <c r="AY87" s="745"/>
      <c r="AZ87" s="746"/>
      <c r="BA87" s="746"/>
      <c r="BB87" s="746"/>
      <c r="BC87" s="746"/>
      <c r="BD87" s="747"/>
      <c r="BE87" s="63"/>
      <c r="BF87" s="63"/>
      <c r="BG87" s="63"/>
      <c r="BH87" s="63"/>
      <c r="BI87" s="63"/>
      <c r="BJ87" s="63"/>
      <c r="BK87" s="63"/>
      <c r="BL87" s="63"/>
      <c r="BM87" s="63"/>
      <c r="BN87" s="63"/>
      <c r="BO87" s="63"/>
      <c r="BP87" s="63"/>
      <c r="BQ87" s="60">
        <v>81</v>
      </c>
      <c r="BR87" s="89"/>
      <c r="BS87" s="734"/>
      <c r="BT87" s="735"/>
      <c r="BU87" s="735"/>
      <c r="BV87" s="735"/>
      <c r="BW87" s="735"/>
      <c r="BX87" s="735"/>
      <c r="BY87" s="735"/>
      <c r="BZ87" s="735"/>
      <c r="CA87" s="735"/>
      <c r="CB87" s="735"/>
      <c r="CC87" s="735"/>
      <c r="CD87" s="735"/>
      <c r="CE87" s="735"/>
      <c r="CF87" s="735"/>
      <c r="CG87" s="736"/>
      <c r="CH87" s="737"/>
      <c r="CI87" s="738"/>
      <c r="CJ87" s="738"/>
      <c r="CK87" s="738"/>
      <c r="CL87" s="739"/>
      <c r="CM87" s="737"/>
      <c r="CN87" s="738"/>
      <c r="CO87" s="738"/>
      <c r="CP87" s="738"/>
      <c r="CQ87" s="739"/>
      <c r="CR87" s="737"/>
      <c r="CS87" s="738"/>
      <c r="CT87" s="738"/>
      <c r="CU87" s="738"/>
      <c r="CV87" s="739"/>
      <c r="CW87" s="737"/>
      <c r="CX87" s="738"/>
      <c r="CY87" s="738"/>
      <c r="CZ87" s="738"/>
      <c r="DA87" s="739"/>
      <c r="DB87" s="737"/>
      <c r="DC87" s="738"/>
      <c r="DD87" s="738"/>
      <c r="DE87" s="738"/>
      <c r="DF87" s="739"/>
      <c r="DG87" s="737"/>
      <c r="DH87" s="738"/>
      <c r="DI87" s="738"/>
      <c r="DJ87" s="738"/>
      <c r="DK87" s="739"/>
      <c r="DL87" s="737"/>
      <c r="DM87" s="738"/>
      <c r="DN87" s="738"/>
      <c r="DO87" s="738"/>
      <c r="DP87" s="739"/>
      <c r="DQ87" s="737"/>
      <c r="DR87" s="738"/>
      <c r="DS87" s="738"/>
      <c r="DT87" s="738"/>
      <c r="DU87" s="739"/>
      <c r="DV87" s="734"/>
      <c r="DW87" s="735"/>
      <c r="DX87" s="735"/>
      <c r="DY87" s="735"/>
      <c r="DZ87" s="740"/>
      <c r="EA87" s="55"/>
    </row>
    <row r="88" spans="1:131" s="52" customFormat="1" ht="26.25" customHeight="1">
      <c r="A88" s="61" t="s">
        <v>254</v>
      </c>
      <c r="B88" s="700" t="s">
        <v>188</v>
      </c>
      <c r="C88" s="701"/>
      <c r="D88" s="701"/>
      <c r="E88" s="701"/>
      <c r="F88" s="701"/>
      <c r="G88" s="701"/>
      <c r="H88" s="701"/>
      <c r="I88" s="701"/>
      <c r="J88" s="701"/>
      <c r="K88" s="701"/>
      <c r="L88" s="701"/>
      <c r="M88" s="701"/>
      <c r="N88" s="701"/>
      <c r="O88" s="701"/>
      <c r="P88" s="702"/>
      <c r="Q88" s="731"/>
      <c r="R88" s="709"/>
      <c r="S88" s="709"/>
      <c r="T88" s="709"/>
      <c r="U88" s="709"/>
      <c r="V88" s="709"/>
      <c r="W88" s="709"/>
      <c r="X88" s="709"/>
      <c r="Y88" s="709"/>
      <c r="Z88" s="709"/>
      <c r="AA88" s="709"/>
      <c r="AB88" s="709"/>
      <c r="AC88" s="709"/>
      <c r="AD88" s="709"/>
      <c r="AE88" s="709"/>
      <c r="AF88" s="704">
        <v>73214</v>
      </c>
      <c r="AG88" s="704"/>
      <c r="AH88" s="704"/>
      <c r="AI88" s="704"/>
      <c r="AJ88" s="704"/>
      <c r="AK88" s="709"/>
      <c r="AL88" s="709"/>
      <c r="AM88" s="709"/>
      <c r="AN88" s="709"/>
      <c r="AO88" s="709"/>
      <c r="AP88" s="704">
        <v>12341</v>
      </c>
      <c r="AQ88" s="704"/>
      <c r="AR88" s="704"/>
      <c r="AS88" s="704"/>
      <c r="AT88" s="704"/>
      <c r="AU88" s="704">
        <v>6389</v>
      </c>
      <c r="AV88" s="704"/>
      <c r="AW88" s="704"/>
      <c r="AX88" s="704"/>
      <c r="AY88" s="704"/>
      <c r="AZ88" s="710"/>
      <c r="BA88" s="710"/>
      <c r="BB88" s="710"/>
      <c r="BC88" s="710"/>
      <c r="BD88" s="711"/>
      <c r="BE88" s="63"/>
      <c r="BF88" s="63"/>
      <c r="BG88" s="63"/>
      <c r="BH88" s="63"/>
      <c r="BI88" s="63"/>
      <c r="BJ88" s="63"/>
      <c r="BK88" s="63"/>
      <c r="BL88" s="63"/>
      <c r="BM88" s="63"/>
      <c r="BN88" s="63"/>
      <c r="BO88" s="63"/>
      <c r="BP88" s="63"/>
      <c r="BQ88" s="60">
        <v>82</v>
      </c>
      <c r="BR88" s="89"/>
      <c r="BS88" s="734"/>
      <c r="BT88" s="735"/>
      <c r="BU88" s="735"/>
      <c r="BV88" s="735"/>
      <c r="BW88" s="735"/>
      <c r="BX88" s="735"/>
      <c r="BY88" s="735"/>
      <c r="BZ88" s="735"/>
      <c r="CA88" s="735"/>
      <c r="CB88" s="735"/>
      <c r="CC88" s="735"/>
      <c r="CD88" s="735"/>
      <c r="CE88" s="735"/>
      <c r="CF88" s="735"/>
      <c r="CG88" s="736"/>
      <c r="CH88" s="737"/>
      <c r="CI88" s="738"/>
      <c r="CJ88" s="738"/>
      <c r="CK88" s="738"/>
      <c r="CL88" s="739"/>
      <c r="CM88" s="737"/>
      <c r="CN88" s="738"/>
      <c r="CO88" s="738"/>
      <c r="CP88" s="738"/>
      <c r="CQ88" s="739"/>
      <c r="CR88" s="737"/>
      <c r="CS88" s="738"/>
      <c r="CT88" s="738"/>
      <c r="CU88" s="738"/>
      <c r="CV88" s="739"/>
      <c r="CW88" s="737"/>
      <c r="CX88" s="738"/>
      <c r="CY88" s="738"/>
      <c r="CZ88" s="738"/>
      <c r="DA88" s="739"/>
      <c r="DB88" s="737"/>
      <c r="DC88" s="738"/>
      <c r="DD88" s="738"/>
      <c r="DE88" s="738"/>
      <c r="DF88" s="739"/>
      <c r="DG88" s="737"/>
      <c r="DH88" s="738"/>
      <c r="DI88" s="738"/>
      <c r="DJ88" s="738"/>
      <c r="DK88" s="739"/>
      <c r="DL88" s="737"/>
      <c r="DM88" s="738"/>
      <c r="DN88" s="738"/>
      <c r="DO88" s="738"/>
      <c r="DP88" s="739"/>
      <c r="DQ88" s="737"/>
      <c r="DR88" s="738"/>
      <c r="DS88" s="738"/>
      <c r="DT88" s="738"/>
      <c r="DU88" s="739"/>
      <c r="DV88" s="734"/>
      <c r="DW88" s="735"/>
      <c r="DX88" s="735"/>
      <c r="DY88" s="735"/>
      <c r="DZ88" s="740"/>
      <c r="EA88" s="55"/>
    </row>
    <row r="89" spans="1:131" s="52" customFormat="1" ht="26.25" hidden="1" customHeight="1">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34"/>
      <c r="BT89" s="735"/>
      <c r="BU89" s="735"/>
      <c r="BV89" s="735"/>
      <c r="BW89" s="735"/>
      <c r="BX89" s="735"/>
      <c r="BY89" s="735"/>
      <c r="BZ89" s="735"/>
      <c r="CA89" s="735"/>
      <c r="CB89" s="735"/>
      <c r="CC89" s="735"/>
      <c r="CD89" s="735"/>
      <c r="CE89" s="735"/>
      <c r="CF89" s="735"/>
      <c r="CG89" s="736"/>
      <c r="CH89" s="737"/>
      <c r="CI89" s="738"/>
      <c r="CJ89" s="738"/>
      <c r="CK89" s="738"/>
      <c r="CL89" s="739"/>
      <c r="CM89" s="737"/>
      <c r="CN89" s="738"/>
      <c r="CO89" s="738"/>
      <c r="CP89" s="738"/>
      <c r="CQ89" s="739"/>
      <c r="CR89" s="737"/>
      <c r="CS89" s="738"/>
      <c r="CT89" s="738"/>
      <c r="CU89" s="738"/>
      <c r="CV89" s="739"/>
      <c r="CW89" s="737"/>
      <c r="CX89" s="738"/>
      <c r="CY89" s="738"/>
      <c r="CZ89" s="738"/>
      <c r="DA89" s="739"/>
      <c r="DB89" s="737"/>
      <c r="DC89" s="738"/>
      <c r="DD89" s="738"/>
      <c r="DE89" s="738"/>
      <c r="DF89" s="739"/>
      <c r="DG89" s="737"/>
      <c r="DH89" s="738"/>
      <c r="DI89" s="738"/>
      <c r="DJ89" s="738"/>
      <c r="DK89" s="739"/>
      <c r="DL89" s="737"/>
      <c r="DM89" s="738"/>
      <c r="DN89" s="738"/>
      <c r="DO89" s="738"/>
      <c r="DP89" s="739"/>
      <c r="DQ89" s="737"/>
      <c r="DR89" s="738"/>
      <c r="DS89" s="738"/>
      <c r="DT89" s="738"/>
      <c r="DU89" s="739"/>
      <c r="DV89" s="734"/>
      <c r="DW89" s="735"/>
      <c r="DX89" s="735"/>
      <c r="DY89" s="735"/>
      <c r="DZ89" s="740"/>
      <c r="EA89" s="55"/>
    </row>
    <row r="90" spans="1:131" s="52" customFormat="1" ht="26.25" hidden="1" customHeight="1">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34"/>
      <c r="BT90" s="735"/>
      <c r="BU90" s="735"/>
      <c r="BV90" s="735"/>
      <c r="BW90" s="735"/>
      <c r="BX90" s="735"/>
      <c r="BY90" s="735"/>
      <c r="BZ90" s="735"/>
      <c r="CA90" s="735"/>
      <c r="CB90" s="735"/>
      <c r="CC90" s="735"/>
      <c r="CD90" s="735"/>
      <c r="CE90" s="735"/>
      <c r="CF90" s="735"/>
      <c r="CG90" s="736"/>
      <c r="CH90" s="737"/>
      <c r="CI90" s="738"/>
      <c r="CJ90" s="738"/>
      <c r="CK90" s="738"/>
      <c r="CL90" s="739"/>
      <c r="CM90" s="737"/>
      <c r="CN90" s="738"/>
      <c r="CO90" s="738"/>
      <c r="CP90" s="738"/>
      <c r="CQ90" s="739"/>
      <c r="CR90" s="737"/>
      <c r="CS90" s="738"/>
      <c r="CT90" s="738"/>
      <c r="CU90" s="738"/>
      <c r="CV90" s="739"/>
      <c r="CW90" s="737"/>
      <c r="CX90" s="738"/>
      <c r="CY90" s="738"/>
      <c r="CZ90" s="738"/>
      <c r="DA90" s="739"/>
      <c r="DB90" s="737"/>
      <c r="DC90" s="738"/>
      <c r="DD90" s="738"/>
      <c r="DE90" s="738"/>
      <c r="DF90" s="739"/>
      <c r="DG90" s="737"/>
      <c r="DH90" s="738"/>
      <c r="DI90" s="738"/>
      <c r="DJ90" s="738"/>
      <c r="DK90" s="739"/>
      <c r="DL90" s="737"/>
      <c r="DM90" s="738"/>
      <c r="DN90" s="738"/>
      <c r="DO90" s="738"/>
      <c r="DP90" s="739"/>
      <c r="DQ90" s="737"/>
      <c r="DR90" s="738"/>
      <c r="DS90" s="738"/>
      <c r="DT90" s="738"/>
      <c r="DU90" s="739"/>
      <c r="DV90" s="734"/>
      <c r="DW90" s="735"/>
      <c r="DX90" s="735"/>
      <c r="DY90" s="735"/>
      <c r="DZ90" s="740"/>
      <c r="EA90" s="55"/>
    </row>
    <row r="91" spans="1:131" s="52" customFormat="1" ht="26.25" hidden="1" customHeight="1">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34"/>
      <c r="BT91" s="735"/>
      <c r="BU91" s="735"/>
      <c r="BV91" s="735"/>
      <c r="BW91" s="735"/>
      <c r="BX91" s="735"/>
      <c r="BY91" s="735"/>
      <c r="BZ91" s="735"/>
      <c r="CA91" s="735"/>
      <c r="CB91" s="735"/>
      <c r="CC91" s="735"/>
      <c r="CD91" s="735"/>
      <c r="CE91" s="735"/>
      <c r="CF91" s="735"/>
      <c r="CG91" s="736"/>
      <c r="CH91" s="737"/>
      <c r="CI91" s="738"/>
      <c r="CJ91" s="738"/>
      <c r="CK91" s="738"/>
      <c r="CL91" s="739"/>
      <c r="CM91" s="737"/>
      <c r="CN91" s="738"/>
      <c r="CO91" s="738"/>
      <c r="CP91" s="738"/>
      <c r="CQ91" s="739"/>
      <c r="CR91" s="737"/>
      <c r="CS91" s="738"/>
      <c r="CT91" s="738"/>
      <c r="CU91" s="738"/>
      <c r="CV91" s="739"/>
      <c r="CW91" s="737"/>
      <c r="CX91" s="738"/>
      <c r="CY91" s="738"/>
      <c r="CZ91" s="738"/>
      <c r="DA91" s="739"/>
      <c r="DB91" s="737"/>
      <c r="DC91" s="738"/>
      <c r="DD91" s="738"/>
      <c r="DE91" s="738"/>
      <c r="DF91" s="739"/>
      <c r="DG91" s="737"/>
      <c r="DH91" s="738"/>
      <c r="DI91" s="738"/>
      <c r="DJ91" s="738"/>
      <c r="DK91" s="739"/>
      <c r="DL91" s="737"/>
      <c r="DM91" s="738"/>
      <c r="DN91" s="738"/>
      <c r="DO91" s="738"/>
      <c r="DP91" s="739"/>
      <c r="DQ91" s="737"/>
      <c r="DR91" s="738"/>
      <c r="DS91" s="738"/>
      <c r="DT91" s="738"/>
      <c r="DU91" s="739"/>
      <c r="DV91" s="734"/>
      <c r="DW91" s="735"/>
      <c r="DX91" s="735"/>
      <c r="DY91" s="735"/>
      <c r="DZ91" s="740"/>
      <c r="EA91" s="55"/>
    </row>
    <row r="92" spans="1:131" s="52" customFormat="1" ht="26.25" hidden="1" customHeight="1">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34"/>
      <c r="BT92" s="735"/>
      <c r="BU92" s="735"/>
      <c r="BV92" s="735"/>
      <c r="BW92" s="735"/>
      <c r="BX92" s="735"/>
      <c r="BY92" s="735"/>
      <c r="BZ92" s="735"/>
      <c r="CA92" s="735"/>
      <c r="CB92" s="735"/>
      <c r="CC92" s="735"/>
      <c r="CD92" s="735"/>
      <c r="CE92" s="735"/>
      <c r="CF92" s="735"/>
      <c r="CG92" s="736"/>
      <c r="CH92" s="737"/>
      <c r="CI92" s="738"/>
      <c r="CJ92" s="738"/>
      <c r="CK92" s="738"/>
      <c r="CL92" s="739"/>
      <c r="CM92" s="737"/>
      <c r="CN92" s="738"/>
      <c r="CO92" s="738"/>
      <c r="CP92" s="738"/>
      <c r="CQ92" s="739"/>
      <c r="CR92" s="737"/>
      <c r="CS92" s="738"/>
      <c r="CT92" s="738"/>
      <c r="CU92" s="738"/>
      <c r="CV92" s="739"/>
      <c r="CW92" s="737"/>
      <c r="CX92" s="738"/>
      <c r="CY92" s="738"/>
      <c r="CZ92" s="738"/>
      <c r="DA92" s="739"/>
      <c r="DB92" s="737"/>
      <c r="DC92" s="738"/>
      <c r="DD92" s="738"/>
      <c r="DE92" s="738"/>
      <c r="DF92" s="739"/>
      <c r="DG92" s="737"/>
      <c r="DH92" s="738"/>
      <c r="DI92" s="738"/>
      <c r="DJ92" s="738"/>
      <c r="DK92" s="739"/>
      <c r="DL92" s="737"/>
      <c r="DM92" s="738"/>
      <c r="DN92" s="738"/>
      <c r="DO92" s="738"/>
      <c r="DP92" s="739"/>
      <c r="DQ92" s="737"/>
      <c r="DR92" s="738"/>
      <c r="DS92" s="738"/>
      <c r="DT92" s="738"/>
      <c r="DU92" s="739"/>
      <c r="DV92" s="734"/>
      <c r="DW92" s="735"/>
      <c r="DX92" s="735"/>
      <c r="DY92" s="735"/>
      <c r="DZ92" s="740"/>
      <c r="EA92" s="55"/>
    </row>
    <row r="93" spans="1:131" s="52" customFormat="1" ht="26.25" hidden="1" customHeight="1">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34"/>
      <c r="BT93" s="735"/>
      <c r="BU93" s="735"/>
      <c r="BV93" s="735"/>
      <c r="BW93" s="735"/>
      <c r="BX93" s="735"/>
      <c r="BY93" s="735"/>
      <c r="BZ93" s="735"/>
      <c r="CA93" s="735"/>
      <c r="CB93" s="735"/>
      <c r="CC93" s="735"/>
      <c r="CD93" s="735"/>
      <c r="CE93" s="735"/>
      <c r="CF93" s="735"/>
      <c r="CG93" s="736"/>
      <c r="CH93" s="737"/>
      <c r="CI93" s="738"/>
      <c r="CJ93" s="738"/>
      <c r="CK93" s="738"/>
      <c r="CL93" s="739"/>
      <c r="CM93" s="737"/>
      <c r="CN93" s="738"/>
      <c r="CO93" s="738"/>
      <c r="CP93" s="738"/>
      <c r="CQ93" s="739"/>
      <c r="CR93" s="737"/>
      <c r="CS93" s="738"/>
      <c r="CT93" s="738"/>
      <c r="CU93" s="738"/>
      <c r="CV93" s="739"/>
      <c r="CW93" s="737"/>
      <c r="CX93" s="738"/>
      <c r="CY93" s="738"/>
      <c r="CZ93" s="738"/>
      <c r="DA93" s="739"/>
      <c r="DB93" s="737"/>
      <c r="DC93" s="738"/>
      <c r="DD93" s="738"/>
      <c r="DE93" s="738"/>
      <c r="DF93" s="739"/>
      <c r="DG93" s="737"/>
      <c r="DH93" s="738"/>
      <c r="DI93" s="738"/>
      <c r="DJ93" s="738"/>
      <c r="DK93" s="739"/>
      <c r="DL93" s="737"/>
      <c r="DM93" s="738"/>
      <c r="DN93" s="738"/>
      <c r="DO93" s="738"/>
      <c r="DP93" s="739"/>
      <c r="DQ93" s="737"/>
      <c r="DR93" s="738"/>
      <c r="DS93" s="738"/>
      <c r="DT93" s="738"/>
      <c r="DU93" s="739"/>
      <c r="DV93" s="734"/>
      <c r="DW93" s="735"/>
      <c r="DX93" s="735"/>
      <c r="DY93" s="735"/>
      <c r="DZ93" s="740"/>
      <c r="EA93" s="55"/>
    </row>
    <row r="94" spans="1:131" s="52" customFormat="1" ht="26.25" hidden="1" customHeight="1">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34"/>
      <c r="BT94" s="735"/>
      <c r="BU94" s="735"/>
      <c r="BV94" s="735"/>
      <c r="BW94" s="735"/>
      <c r="BX94" s="735"/>
      <c r="BY94" s="735"/>
      <c r="BZ94" s="735"/>
      <c r="CA94" s="735"/>
      <c r="CB94" s="735"/>
      <c r="CC94" s="735"/>
      <c r="CD94" s="735"/>
      <c r="CE94" s="735"/>
      <c r="CF94" s="735"/>
      <c r="CG94" s="736"/>
      <c r="CH94" s="737"/>
      <c r="CI94" s="738"/>
      <c r="CJ94" s="738"/>
      <c r="CK94" s="738"/>
      <c r="CL94" s="739"/>
      <c r="CM94" s="737"/>
      <c r="CN94" s="738"/>
      <c r="CO94" s="738"/>
      <c r="CP94" s="738"/>
      <c r="CQ94" s="739"/>
      <c r="CR94" s="737"/>
      <c r="CS94" s="738"/>
      <c r="CT94" s="738"/>
      <c r="CU94" s="738"/>
      <c r="CV94" s="739"/>
      <c r="CW94" s="737"/>
      <c r="CX94" s="738"/>
      <c r="CY94" s="738"/>
      <c r="CZ94" s="738"/>
      <c r="DA94" s="739"/>
      <c r="DB94" s="737"/>
      <c r="DC94" s="738"/>
      <c r="DD94" s="738"/>
      <c r="DE94" s="738"/>
      <c r="DF94" s="739"/>
      <c r="DG94" s="737"/>
      <c r="DH94" s="738"/>
      <c r="DI94" s="738"/>
      <c r="DJ94" s="738"/>
      <c r="DK94" s="739"/>
      <c r="DL94" s="737"/>
      <c r="DM94" s="738"/>
      <c r="DN94" s="738"/>
      <c r="DO94" s="738"/>
      <c r="DP94" s="739"/>
      <c r="DQ94" s="737"/>
      <c r="DR94" s="738"/>
      <c r="DS94" s="738"/>
      <c r="DT94" s="738"/>
      <c r="DU94" s="739"/>
      <c r="DV94" s="734"/>
      <c r="DW94" s="735"/>
      <c r="DX94" s="735"/>
      <c r="DY94" s="735"/>
      <c r="DZ94" s="740"/>
      <c r="EA94" s="55"/>
    </row>
    <row r="95" spans="1:131" s="52" customFormat="1" ht="26.25" hidden="1" customHeight="1">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34"/>
      <c r="BT95" s="735"/>
      <c r="BU95" s="735"/>
      <c r="BV95" s="735"/>
      <c r="BW95" s="735"/>
      <c r="BX95" s="735"/>
      <c r="BY95" s="735"/>
      <c r="BZ95" s="735"/>
      <c r="CA95" s="735"/>
      <c r="CB95" s="735"/>
      <c r="CC95" s="735"/>
      <c r="CD95" s="735"/>
      <c r="CE95" s="735"/>
      <c r="CF95" s="735"/>
      <c r="CG95" s="736"/>
      <c r="CH95" s="737"/>
      <c r="CI95" s="738"/>
      <c r="CJ95" s="738"/>
      <c r="CK95" s="738"/>
      <c r="CL95" s="739"/>
      <c r="CM95" s="737"/>
      <c r="CN95" s="738"/>
      <c r="CO95" s="738"/>
      <c r="CP95" s="738"/>
      <c r="CQ95" s="739"/>
      <c r="CR95" s="737"/>
      <c r="CS95" s="738"/>
      <c r="CT95" s="738"/>
      <c r="CU95" s="738"/>
      <c r="CV95" s="739"/>
      <c r="CW95" s="737"/>
      <c r="CX95" s="738"/>
      <c r="CY95" s="738"/>
      <c r="CZ95" s="738"/>
      <c r="DA95" s="739"/>
      <c r="DB95" s="737"/>
      <c r="DC95" s="738"/>
      <c r="DD95" s="738"/>
      <c r="DE95" s="738"/>
      <c r="DF95" s="739"/>
      <c r="DG95" s="737"/>
      <c r="DH95" s="738"/>
      <c r="DI95" s="738"/>
      <c r="DJ95" s="738"/>
      <c r="DK95" s="739"/>
      <c r="DL95" s="737"/>
      <c r="DM95" s="738"/>
      <c r="DN95" s="738"/>
      <c r="DO95" s="738"/>
      <c r="DP95" s="739"/>
      <c r="DQ95" s="737"/>
      <c r="DR95" s="738"/>
      <c r="DS95" s="738"/>
      <c r="DT95" s="738"/>
      <c r="DU95" s="739"/>
      <c r="DV95" s="734"/>
      <c r="DW95" s="735"/>
      <c r="DX95" s="735"/>
      <c r="DY95" s="735"/>
      <c r="DZ95" s="740"/>
      <c r="EA95" s="55"/>
    </row>
    <row r="96" spans="1:131" s="52" customFormat="1" ht="26.25" hidden="1" customHeight="1">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34"/>
      <c r="BT96" s="735"/>
      <c r="BU96" s="735"/>
      <c r="BV96" s="735"/>
      <c r="BW96" s="735"/>
      <c r="BX96" s="735"/>
      <c r="BY96" s="735"/>
      <c r="BZ96" s="735"/>
      <c r="CA96" s="735"/>
      <c r="CB96" s="735"/>
      <c r="CC96" s="735"/>
      <c r="CD96" s="735"/>
      <c r="CE96" s="735"/>
      <c r="CF96" s="735"/>
      <c r="CG96" s="736"/>
      <c r="CH96" s="737"/>
      <c r="CI96" s="738"/>
      <c r="CJ96" s="738"/>
      <c r="CK96" s="738"/>
      <c r="CL96" s="739"/>
      <c r="CM96" s="737"/>
      <c r="CN96" s="738"/>
      <c r="CO96" s="738"/>
      <c r="CP96" s="738"/>
      <c r="CQ96" s="739"/>
      <c r="CR96" s="737"/>
      <c r="CS96" s="738"/>
      <c r="CT96" s="738"/>
      <c r="CU96" s="738"/>
      <c r="CV96" s="739"/>
      <c r="CW96" s="737"/>
      <c r="CX96" s="738"/>
      <c r="CY96" s="738"/>
      <c r="CZ96" s="738"/>
      <c r="DA96" s="739"/>
      <c r="DB96" s="737"/>
      <c r="DC96" s="738"/>
      <c r="DD96" s="738"/>
      <c r="DE96" s="738"/>
      <c r="DF96" s="739"/>
      <c r="DG96" s="737"/>
      <c r="DH96" s="738"/>
      <c r="DI96" s="738"/>
      <c r="DJ96" s="738"/>
      <c r="DK96" s="739"/>
      <c r="DL96" s="737"/>
      <c r="DM96" s="738"/>
      <c r="DN96" s="738"/>
      <c r="DO96" s="738"/>
      <c r="DP96" s="739"/>
      <c r="DQ96" s="737"/>
      <c r="DR96" s="738"/>
      <c r="DS96" s="738"/>
      <c r="DT96" s="738"/>
      <c r="DU96" s="739"/>
      <c r="DV96" s="734"/>
      <c r="DW96" s="735"/>
      <c r="DX96" s="735"/>
      <c r="DY96" s="735"/>
      <c r="DZ96" s="740"/>
      <c r="EA96" s="55"/>
    </row>
    <row r="97" spans="1:131" s="52" customFormat="1" ht="26.25" hidden="1" customHeight="1">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34"/>
      <c r="BT97" s="735"/>
      <c r="BU97" s="735"/>
      <c r="BV97" s="735"/>
      <c r="BW97" s="735"/>
      <c r="BX97" s="735"/>
      <c r="BY97" s="735"/>
      <c r="BZ97" s="735"/>
      <c r="CA97" s="735"/>
      <c r="CB97" s="735"/>
      <c r="CC97" s="735"/>
      <c r="CD97" s="735"/>
      <c r="CE97" s="735"/>
      <c r="CF97" s="735"/>
      <c r="CG97" s="736"/>
      <c r="CH97" s="737"/>
      <c r="CI97" s="738"/>
      <c r="CJ97" s="738"/>
      <c r="CK97" s="738"/>
      <c r="CL97" s="739"/>
      <c r="CM97" s="737"/>
      <c r="CN97" s="738"/>
      <c r="CO97" s="738"/>
      <c r="CP97" s="738"/>
      <c r="CQ97" s="739"/>
      <c r="CR97" s="737"/>
      <c r="CS97" s="738"/>
      <c r="CT97" s="738"/>
      <c r="CU97" s="738"/>
      <c r="CV97" s="739"/>
      <c r="CW97" s="737"/>
      <c r="CX97" s="738"/>
      <c r="CY97" s="738"/>
      <c r="CZ97" s="738"/>
      <c r="DA97" s="739"/>
      <c r="DB97" s="737"/>
      <c r="DC97" s="738"/>
      <c r="DD97" s="738"/>
      <c r="DE97" s="738"/>
      <c r="DF97" s="739"/>
      <c r="DG97" s="737"/>
      <c r="DH97" s="738"/>
      <c r="DI97" s="738"/>
      <c r="DJ97" s="738"/>
      <c r="DK97" s="739"/>
      <c r="DL97" s="737"/>
      <c r="DM97" s="738"/>
      <c r="DN97" s="738"/>
      <c r="DO97" s="738"/>
      <c r="DP97" s="739"/>
      <c r="DQ97" s="737"/>
      <c r="DR97" s="738"/>
      <c r="DS97" s="738"/>
      <c r="DT97" s="738"/>
      <c r="DU97" s="739"/>
      <c r="DV97" s="734"/>
      <c r="DW97" s="735"/>
      <c r="DX97" s="735"/>
      <c r="DY97" s="735"/>
      <c r="DZ97" s="740"/>
      <c r="EA97" s="55"/>
    </row>
    <row r="98" spans="1:131" s="52" customFormat="1" ht="26.25" hidden="1" customHeight="1">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34"/>
      <c r="BT98" s="735"/>
      <c r="BU98" s="735"/>
      <c r="BV98" s="735"/>
      <c r="BW98" s="735"/>
      <c r="BX98" s="735"/>
      <c r="BY98" s="735"/>
      <c r="BZ98" s="735"/>
      <c r="CA98" s="735"/>
      <c r="CB98" s="735"/>
      <c r="CC98" s="735"/>
      <c r="CD98" s="735"/>
      <c r="CE98" s="735"/>
      <c r="CF98" s="735"/>
      <c r="CG98" s="736"/>
      <c r="CH98" s="737"/>
      <c r="CI98" s="738"/>
      <c r="CJ98" s="738"/>
      <c r="CK98" s="738"/>
      <c r="CL98" s="739"/>
      <c r="CM98" s="737"/>
      <c r="CN98" s="738"/>
      <c r="CO98" s="738"/>
      <c r="CP98" s="738"/>
      <c r="CQ98" s="739"/>
      <c r="CR98" s="737"/>
      <c r="CS98" s="738"/>
      <c r="CT98" s="738"/>
      <c r="CU98" s="738"/>
      <c r="CV98" s="739"/>
      <c r="CW98" s="737"/>
      <c r="CX98" s="738"/>
      <c r="CY98" s="738"/>
      <c r="CZ98" s="738"/>
      <c r="DA98" s="739"/>
      <c r="DB98" s="737"/>
      <c r="DC98" s="738"/>
      <c r="DD98" s="738"/>
      <c r="DE98" s="738"/>
      <c r="DF98" s="739"/>
      <c r="DG98" s="737"/>
      <c r="DH98" s="738"/>
      <c r="DI98" s="738"/>
      <c r="DJ98" s="738"/>
      <c r="DK98" s="739"/>
      <c r="DL98" s="737"/>
      <c r="DM98" s="738"/>
      <c r="DN98" s="738"/>
      <c r="DO98" s="738"/>
      <c r="DP98" s="739"/>
      <c r="DQ98" s="737"/>
      <c r="DR98" s="738"/>
      <c r="DS98" s="738"/>
      <c r="DT98" s="738"/>
      <c r="DU98" s="739"/>
      <c r="DV98" s="734"/>
      <c r="DW98" s="735"/>
      <c r="DX98" s="735"/>
      <c r="DY98" s="735"/>
      <c r="DZ98" s="740"/>
      <c r="EA98" s="55"/>
    </row>
    <row r="99" spans="1:131" s="52" customFormat="1" ht="26.25" hidden="1" customHeight="1">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34"/>
      <c r="BT99" s="735"/>
      <c r="BU99" s="735"/>
      <c r="BV99" s="735"/>
      <c r="BW99" s="735"/>
      <c r="BX99" s="735"/>
      <c r="BY99" s="735"/>
      <c r="BZ99" s="735"/>
      <c r="CA99" s="735"/>
      <c r="CB99" s="735"/>
      <c r="CC99" s="735"/>
      <c r="CD99" s="735"/>
      <c r="CE99" s="735"/>
      <c r="CF99" s="735"/>
      <c r="CG99" s="736"/>
      <c r="CH99" s="737"/>
      <c r="CI99" s="738"/>
      <c r="CJ99" s="738"/>
      <c r="CK99" s="738"/>
      <c r="CL99" s="739"/>
      <c r="CM99" s="737"/>
      <c r="CN99" s="738"/>
      <c r="CO99" s="738"/>
      <c r="CP99" s="738"/>
      <c r="CQ99" s="739"/>
      <c r="CR99" s="737"/>
      <c r="CS99" s="738"/>
      <c r="CT99" s="738"/>
      <c r="CU99" s="738"/>
      <c r="CV99" s="739"/>
      <c r="CW99" s="737"/>
      <c r="CX99" s="738"/>
      <c r="CY99" s="738"/>
      <c r="CZ99" s="738"/>
      <c r="DA99" s="739"/>
      <c r="DB99" s="737"/>
      <c r="DC99" s="738"/>
      <c r="DD99" s="738"/>
      <c r="DE99" s="738"/>
      <c r="DF99" s="739"/>
      <c r="DG99" s="737"/>
      <c r="DH99" s="738"/>
      <c r="DI99" s="738"/>
      <c r="DJ99" s="738"/>
      <c r="DK99" s="739"/>
      <c r="DL99" s="737"/>
      <c r="DM99" s="738"/>
      <c r="DN99" s="738"/>
      <c r="DO99" s="738"/>
      <c r="DP99" s="739"/>
      <c r="DQ99" s="737"/>
      <c r="DR99" s="738"/>
      <c r="DS99" s="738"/>
      <c r="DT99" s="738"/>
      <c r="DU99" s="739"/>
      <c r="DV99" s="734"/>
      <c r="DW99" s="735"/>
      <c r="DX99" s="735"/>
      <c r="DY99" s="735"/>
      <c r="DZ99" s="740"/>
      <c r="EA99" s="55"/>
    </row>
    <row r="100" spans="1:131" s="52" customFormat="1" ht="26.25" hidden="1" customHeight="1">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34"/>
      <c r="BT100" s="735"/>
      <c r="BU100" s="735"/>
      <c r="BV100" s="735"/>
      <c r="BW100" s="735"/>
      <c r="BX100" s="735"/>
      <c r="BY100" s="735"/>
      <c r="BZ100" s="735"/>
      <c r="CA100" s="735"/>
      <c r="CB100" s="735"/>
      <c r="CC100" s="735"/>
      <c r="CD100" s="735"/>
      <c r="CE100" s="735"/>
      <c r="CF100" s="735"/>
      <c r="CG100" s="736"/>
      <c r="CH100" s="737"/>
      <c r="CI100" s="738"/>
      <c r="CJ100" s="738"/>
      <c r="CK100" s="738"/>
      <c r="CL100" s="739"/>
      <c r="CM100" s="737"/>
      <c r="CN100" s="738"/>
      <c r="CO100" s="738"/>
      <c r="CP100" s="738"/>
      <c r="CQ100" s="739"/>
      <c r="CR100" s="737"/>
      <c r="CS100" s="738"/>
      <c r="CT100" s="738"/>
      <c r="CU100" s="738"/>
      <c r="CV100" s="739"/>
      <c r="CW100" s="737"/>
      <c r="CX100" s="738"/>
      <c r="CY100" s="738"/>
      <c r="CZ100" s="738"/>
      <c r="DA100" s="739"/>
      <c r="DB100" s="737"/>
      <c r="DC100" s="738"/>
      <c r="DD100" s="738"/>
      <c r="DE100" s="738"/>
      <c r="DF100" s="739"/>
      <c r="DG100" s="737"/>
      <c r="DH100" s="738"/>
      <c r="DI100" s="738"/>
      <c r="DJ100" s="738"/>
      <c r="DK100" s="739"/>
      <c r="DL100" s="737"/>
      <c r="DM100" s="738"/>
      <c r="DN100" s="738"/>
      <c r="DO100" s="738"/>
      <c r="DP100" s="739"/>
      <c r="DQ100" s="737"/>
      <c r="DR100" s="738"/>
      <c r="DS100" s="738"/>
      <c r="DT100" s="738"/>
      <c r="DU100" s="739"/>
      <c r="DV100" s="734"/>
      <c r="DW100" s="735"/>
      <c r="DX100" s="735"/>
      <c r="DY100" s="735"/>
      <c r="DZ100" s="740"/>
      <c r="EA100" s="55"/>
    </row>
    <row r="101" spans="1:131" s="52" customFormat="1" ht="26.25" hidden="1" customHeight="1">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34"/>
      <c r="BT101" s="735"/>
      <c r="BU101" s="735"/>
      <c r="BV101" s="735"/>
      <c r="BW101" s="735"/>
      <c r="BX101" s="735"/>
      <c r="BY101" s="735"/>
      <c r="BZ101" s="735"/>
      <c r="CA101" s="735"/>
      <c r="CB101" s="735"/>
      <c r="CC101" s="735"/>
      <c r="CD101" s="735"/>
      <c r="CE101" s="735"/>
      <c r="CF101" s="735"/>
      <c r="CG101" s="736"/>
      <c r="CH101" s="737"/>
      <c r="CI101" s="738"/>
      <c r="CJ101" s="738"/>
      <c r="CK101" s="738"/>
      <c r="CL101" s="739"/>
      <c r="CM101" s="737"/>
      <c r="CN101" s="738"/>
      <c r="CO101" s="738"/>
      <c r="CP101" s="738"/>
      <c r="CQ101" s="739"/>
      <c r="CR101" s="737"/>
      <c r="CS101" s="738"/>
      <c r="CT101" s="738"/>
      <c r="CU101" s="738"/>
      <c r="CV101" s="739"/>
      <c r="CW101" s="737"/>
      <c r="CX101" s="738"/>
      <c r="CY101" s="738"/>
      <c r="CZ101" s="738"/>
      <c r="DA101" s="739"/>
      <c r="DB101" s="737"/>
      <c r="DC101" s="738"/>
      <c r="DD101" s="738"/>
      <c r="DE101" s="738"/>
      <c r="DF101" s="739"/>
      <c r="DG101" s="737"/>
      <c r="DH101" s="738"/>
      <c r="DI101" s="738"/>
      <c r="DJ101" s="738"/>
      <c r="DK101" s="739"/>
      <c r="DL101" s="737"/>
      <c r="DM101" s="738"/>
      <c r="DN101" s="738"/>
      <c r="DO101" s="738"/>
      <c r="DP101" s="739"/>
      <c r="DQ101" s="737"/>
      <c r="DR101" s="738"/>
      <c r="DS101" s="738"/>
      <c r="DT101" s="738"/>
      <c r="DU101" s="739"/>
      <c r="DV101" s="734"/>
      <c r="DW101" s="735"/>
      <c r="DX101" s="735"/>
      <c r="DY101" s="735"/>
      <c r="DZ101" s="740"/>
      <c r="EA101" s="55"/>
    </row>
    <row r="102" spans="1:131" s="52" customFormat="1" ht="26.25" customHeight="1">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254</v>
      </c>
      <c r="BR102" s="700" t="s">
        <v>449</v>
      </c>
      <c r="BS102" s="701"/>
      <c r="BT102" s="701"/>
      <c r="BU102" s="701"/>
      <c r="BV102" s="701"/>
      <c r="BW102" s="701"/>
      <c r="BX102" s="701"/>
      <c r="BY102" s="701"/>
      <c r="BZ102" s="701"/>
      <c r="CA102" s="701"/>
      <c r="CB102" s="701"/>
      <c r="CC102" s="701"/>
      <c r="CD102" s="701"/>
      <c r="CE102" s="701"/>
      <c r="CF102" s="701"/>
      <c r="CG102" s="702"/>
      <c r="CH102" s="748"/>
      <c r="CI102" s="749"/>
      <c r="CJ102" s="749"/>
      <c r="CK102" s="749"/>
      <c r="CL102" s="750"/>
      <c r="CM102" s="748"/>
      <c r="CN102" s="749"/>
      <c r="CO102" s="749"/>
      <c r="CP102" s="749"/>
      <c r="CQ102" s="750"/>
      <c r="CR102" s="751">
        <v>65</v>
      </c>
      <c r="CS102" s="713"/>
      <c r="CT102" s="713"/>
      <c r="CU102" s="713"/>
      <c r="CV102" s="752"/>
      <c r="CW102" s="751" t="s">
        <v>203</v>
      </c>
      <c r="CX102" s="713"/>
      <c r="CY102" s="713"/>
      <c r="CZ102" s="713"/>
      <c r="DA102" s="752"/>
      <c r="DB102" s="751" t="s">
        <v>203</v>
      </c>
      <c r="DC102" s="713"/>
      <c r="DD102" s="713"/>
      <c r="DE102" s="713"/>
      <c r="DF102" s="752"/>
      <c r="DG102" s="751" t="s">
        <v>203</v>
      </c>
      <c r="DH102" s="713"/>
      <c r="DI102" s="713"/>
      <c r="DJ102" s="713"/>
      <c r="DK102" s="752"/>
      <c r="DL102" s="751" t="s">
        <v>203</v>
      </c>
      <c r="DM102" s="713"/>
      <c r="DN102" s="713"/>
      <c r="DO102" s="713"/>
      <c r="DP102" s="752"/>
      <c r="DQ102" s="751" t="s">
        <v>203</v>
      </c>
      <c r="DR102" s="713"/>
      <c r="DS102" s="713"/>
      <c r="DT102" s="713"/>
      <c r="DU102" s="752"/>
      <c r="DV102" s="700" t="s">
        <v>203</v>
      </c>
      <c r="DW102" s="701"/>
      <c r="DX102" s="701"/>
      <c r="DY102" s="701"/>
      <c r="DZ102" s="753"/>
      <c r="EA102" s="55"/>
    </row>
    <row r="103" spans="1:131" s="52" customFormat="1" ht="26.25" customHeight="1">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54" t="s">
        <v>462</v>
      </c>
      <c r="BR103" s="754"/>
      <c r="BS103" s="754"/>
      <c r="BT103" s="754"/>
      <c r="BU103" s="754"/>
      <c r="BV103" s="754"/>
      <c r="BW103" s="754"/>
      <c r="BX103" s="754"/>
      <c r="BY103" s="754"/>
      <c r="BZ103" s="754"/>
      <c r="CA103" s="754"/>
      <c r="CB103" s="754"/>
      <c r="CC103" s="754"/>
      <c r="CD103" s="754"/>
      <c r="CE103" s="754"/>
      <c r="CF103" s="754"/>
      <c r="CG103" s="754"/>
      <c r="CH103" s="754"/>
      <c r="CI103" s="754"/>
      <c r="CJ103" s="754"/>
      <c r="CK103" s="754"/>
      <c r="CL103" s="754"/>
      <c r="CM103" s="754"/>
      <c r="CN103" s="754"/>
      <c r="CO103" s="754"/>
      <c r="CP103" s="754"/>
      <c r="CQ103" s="754"/>
      <c r="CR103" s="754"/>
      <c r="CS103" s="754"/>
      <c r="CT103" s="754"/>
      <c r="CU103" s="754"/>
      <c r="CV103" s="754"/>
      <c r="CW103" s="754"/>
      <c r="CX103" s="754"/>
      <c r="CY103" s="754"/>
      <c r="CZ103" s="754"/>
      <c r="DA103" s="754"/>
      <c r="DB103" s="754"/>
      <c r="DC103" s="754"/>
      <c r="DD103" s="754"/>
      <c r="DE103" s="754"/>
      <c r="DF103" s="754"/>
      <c r="DG103" s="754"/>
      <c r="DH103" s="754"/>
      <c r="DI103" s="754"/>
      <c r="DJ103" s="754"/>
      <c r="DK103" s="754"/>
      <c r="DL103" s="754"/>
      <c r="DM103" s="754"/>
      <c r="DN103" s="754"/>
      <c r="DO103" s="754"/>
      <c r="DP103" s="754"/>
      <c r="DQ103" s="754"/>
      <c r="DR103" s="754"/>
      <c r="DS103" s="754"/>
      <c r="DT103" s="754"/>
      <c r="DU103" s="754"/>
      <c r="DV103" s="754"/>
      <c r="DW103" s="754"/>
      <c r="DX103" s="754"/>
      <c r="DY103" s="754"/>
      <c r="DZ103" s="754"/>
      <c r="EA103" s="55"/>
    </row>
    <row r="104" spans="1:131" s="52" customFormat="1" ht="26.25" customHeight="1">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55" t="s">
        <v>463</v>
      </c>
      <c r="BR104" s="755"/>
      <c r="BS104" s="755"/>
      <c r="BT104" s="755"/>
      <c r="BU104" s="755"/>
      <c r="BV104" s="755"/>
      <c r="BW104" s="755"/>
      <c r="BX104" s="755"/>
      <c r="BY104" s="755"/>
      <c r="BZ104" s="755"/>
      <c r="CA104" s="755"/>
      <c r="CB104" s="755"/>
      <c r="CC104" s="755"/>
      <c r="CD104" s="755"/>
      <c r="CE104" s="755"/>
      <c r="CF104" s="755"/>
      <c r="CG104" s="755"/>
      <c r="CH104" s="755"/>
      <c r="CI104" s="755"/>
      <c r="CJ104" s="755"/>
      <c r="CK104" s="755"/>
      <c r="CL104" s="755"/>
      <c r="CM104" s="755"/>
      <c r="CN104" s="755"/>
      <c r="CO104" s="755"/>
      <c r="CP104" s="755"/>
      <c r="CQ104" s="755"/>
      <c r="CR104" s="755"/>
      <c r="CS104" s="755"/>
      <c r="CT104" s="755"/>
      <c r="CU104" s="755"/>
      <c r="CV104" s="755"/>
      <c r="CW104" s="755"/>
      <c r="CX104" s="755"/>
      <c r="CY104" s="755"/>
      <c r="CZ104" s="755"/>
      <c r="DA104" s="755"/>
      <c r="DB104" s="755"/>
      <c r="DC104" s="755"/>
      <c r="DD104" s="755"/>
      <c r="DE104" s="755"/>
      <c r="DF104" s="755"/>
      <c r="DG104" s="755"/>
      <c r="DH104" s="755"/>
      <c r="DI104" s="755"/>
      <c r="DJ104" s="755"/>
      <c r="DK104" s="755"/>
      <c r="DL104" s="755"/>
      <c r="DM104" s="755"/>
      <c r="DN104" s="755"/>
      <c r="DO104" s="755"/>
      <c r="DP104" s="755"/>
      <c r="DQ104" s="755"/>
      <c r="DR104" s="755"/>
      <c r="DS104" s="755"/>
      <c r="DT104" s="755"/>
      <c r="DU104" s="755"/>
      <c r="DV104" s="755"/>
      <c r="DW104" s="755"/>
      <c r="DX104" s="755"/>
      <c r="DY104" s="755"/>
      <c r="DZ104" s="755"/>
      <c r="EA104" s="55"/>
    </row>
    <row r="105" spans="1:131" s="52" customFormat="1" ht="11.2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c r="A107" s="68" t="s">
        <v>464</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285</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c r="A108" s="756" t="s">
        <v>465</v>
      </c>
      <c r="B108" s="757"/>
      <c r="C108" s="757"/>
      <c r="D108" s="757"/>
      <c r="E108" s="757"/>
      <c r="F108" s="757"/>
      <c r="G108" s="757"/>
      <c r="H108" s="757"/>
      <c r="I108" s="757"/>
      <c r="J108" s="757"/>
      <c r="K108" s="757"/>
      <c r="L108" s="757"/>
      <c r="M108" s="757"/>
      <c r="N108" s="757"/>
      <c r="O108" s="757"/>
      <c r="P108" s="757"/>
      <c r="Q108" s="757"/>
      <c r="R108" s="757"/>
      <c r="S108" s="757"/>
      <c r="T108" s="757"/>
      <c r="U108" s="757"/>
      <c r="V108" s="757"/>
      <c r="W108" s="757"/>
      <c r="X108" s="757"/>
      <c r="Y108" s="757"/>
      <c r="Z108" s="757"/>
      <c r="AA108" s="757"/>
      <c r="AB108" s="757"/>
      <c r="AC108" s="757"/>
      <c r="AD108" s="757"/>
      <c r="AE108" s="757"/>
      <c r="AF108" s="757"/>
      <c r="AG108" s="757"/>
      <c r="AH108" s="757"/>
      <c r="AI108" s="757"/>
      <c r="AJ108" s="757"/>
      <c r="AK108" s="757"/>
      <c r="AL108" s="757"/>
      <c r="AM108" s="757"/>
      <c r="AN108" s="757"/>
      <c r="AO108" s="757"/>
      <c r="AP108" s="757"/>
      <c r="AQ108" s="757"/>
      <c r="AR108" s="757"/>
      <c r="AS108" s="757"/>
      <c r="AT108" s="758"/>
      <c r="AU108" s="756" t="s">
        <v>205</v>
      </c>
      <c r="AV108" s="757"/>
      <c r="AW108" s="757"/>
      <c r="AX108" s="757"/>
      <c r="AY108" s="757"/>
      <c r="AZ108" s="757"/>
      <c r="BA108" s="757"/>
      <c r="BB108" s="757"/>
      <c r="BC108" s="757"/>
      <c r="BD108" s="757"/>
      <c r="BE108" s="757"/>
      <c r="BF108" s="757"/>
      <c r="BG108" s="757"/>
      <c r="BH108" s="757"/>
      <c r="BI108" s="757"/>
      <c r="BJ108" s="757"/>
      <c r="BK108" s="757"/>
      <c r="BL108" s="757"/>
      <c r="BM108" s="757"/>
      <c r="BN108" s="757"/>
      <c r="BO108" s="757"/>
      <c r="BP108" s="757"/>
      <c r="BQ108" s="757"/>
      <c r="BR108" s="757"/>
      <c r="BS108" s="757"/>
      <c r="BT108" s="757"/>
      <c r="BU108" s="757"/>
      <c r="BV108" s="757"/>
      <c r="BW108" s="757"/>
      <c r="BX108" s="757"/>
      <c r="BY108" s="757"/>
      <c r="BZ108" s="757"/>
      <c r="CA108" s="757"/>
      <c r="CB108" s="757"/>
      <c r="CC108" s="757"/>
      <c r="CD108" s="757"/>
      <c r="CE108" s="757"/>
      <c r="CF108" s="757"/>
      <c r="CG108" s="757"/>
      <c r="CH108" s="757"/>
      <c r="CI108" s="757"/>
      <c r="CJ108" s="757"/>
      <c r="CK108" s="757"/>
      <c r="CL108" s="757"/>
      <c r="CM108" s="757"/>
      <c r="CN108" s="757"/>
      <c r="CO108" s="757"/>
      <c r="CP108" s="757"/>
      <c r="CQ108" s="757"/>
      <c r="CR108" s="757"/>
      <c r="CS108" s="757"/>
      <c r="CT108" s="757"/>
      <c r="CU108" s="757"/>
      <c r="CV108" s="757"/>
      <c r="CW108" s="757"/>
      <c r="CX108" s="757"/>
      <c r="CY108" s="757"/>
      <c r="CZ108" s="757"/>
      <c r="DA108" s="757"/>
      <c r="DB108" s="757"/>
      <c r="DC108" s="757"/>
      <c r="DD108" s="757"/>
      <c r="DE108" s="757"/>
      <c r="DF108" s="757"/>
      <c r="DG108" s="757"/>
      <c r="DH108" s="757"/>
      <c r="DI108" s="757"/>
      <c r="DJ108" s="757"/>
      <c r="DK108" s="757"/>
      <c r="DL108" s="757"/>
      <c r="DM108" s="757"/>
      <c r="DN108" s="757"/>
      <c r="DO108" s="757"/>
      <c r="DP108" s="757"/>
      <c r="DQ108" s="757"/>
      <c r="DR108" s="757"/>
      <c r="DS108" s="757"/>
      <c r="DT108" s="757"/>
      <c r="DU108" s="757"/>
      <c r="DV108" s="757"/>
      <c r="DW108" s="757"/>
      <c r="DX108" s="757"/>
      <c r="DY108" s="757"/>
      <c r="DZ108" s="758"/>
    </row>
    <row r="109" spans="1:131" s="55" customFormat="1" ht="26.25" customHeight="1">
      <c r="A109" s="759" t="s">
        <v>466</v>
      </c>
      <c r="B109" s="760"/>
      <c r="C109" s="760"/>
      <c r="D109" s="760"/>
      <c r="E109" s="760"/>
      <c r="F109" s="760"/>
      <c r="G109" s="760"/>
      <c r="H109" s="760"/>
      <c r="I109" s="760"/>
      <c r="J109" s="760"/>
      <c r="K109" s="760"/>
      <c r="L109" s="760"/>
      <c r="M109" s="760"/>
      <c r="N109" s="760"/>
      <c r="O109" s="760"/>
      <c r="P109" s="760"/>
      <c r="Q109" s="760"/>
      <c r="R109" s="760"/>
      <c r="S109" s="760"/>
      <c r="T109" s="760"/>
      <c r="U109" s="760"/>
      <c r="V109" s="760"/>
      <c r="W109" s="760"/>
      <c r="X109" s="760"/>
      <c r="Y109" s="760"/>
      <c r="Z109" s="761"/>
      <c r="AA109" s="762" t="s">
        <v>467</v>
      </c>
      <c r="AB109" s="760"/>
      <c r="AC109" s="760"/>
      <c r="AD109" s="760"/>
      <c r="AE109" s="761"/>
      <c r="AF109" s="762" t="s">
        <v>165</v>
      </c>
      <c r="AG109" s="760"/>
      <c r="AH109" s="760"/>
      <c r="AI109" s="760"/>
      <c r="AJ109" s="761"/>
      <c r="AK109" s="762" t="s">
        <v>392</v>
      </c>
      <c r="AL109" s="760"/>
      <c r="AM109" s="760"/>
      <c r="AN109" s="760"/>
      <c r="AO109" s="761"/>
      <c r="AP109" s="762" t="s">
        <v>468</v>
      </c>
      <c r="AQ109" s="760"/>
      <c r="AR109" s="760"/>
      <c r="AS109" s="760"/>
      <c r="AT109" s="763"/>
      <c r="AU109" s="759" t="s">
        <v>466</v>
      </c>
      <c r="AV109" s="760"/>
      <c r="AW109" s="760"/>
      <c r="AX109" s="760"/>
      <c r="AY109" s="760"/>
      <c r="AZ109" s="760"/>
      <c r="BA109" s="760"/>
      <c r="BB109" s="760"/>
      <c r="BC109" s="760"/>
      <c r="BD109" s="760"/>
      <c r="BE109" s="760"/>
      <c r="BF109" s="760"/>
      <c r="BG109" s="760"/>
      <c r="BH109" s="760"/>
      <c r="BI109" s="760"/>
      <c r="BJ109" s="760"/>
      <c r="BK109" s="760"/>
      <c r="BL109" s="760"/>
      <c r="BM109" s="760"/>
      <c r="BN109" s="760"/>
      <c r="BO109" s="760"/>
      <c r="BP109" s="761"/>
      <c r="BQ109" s="762" t="s">
        <v>467</v>
      </c>
      <c r="BR109" s="760"/>
      <c r="BS109" s="760"/>
      <c r="BT109" s="760"/>
      <c r="BU109" s="761"/>
      <c r="BV109" s="762" t="s">
        <v>165</v>
      </c>
      <c r="BW109" s="760"/>
      <c r="BX109" s="760"/>
      <c r="BY109" s="760"/>
      <c r="BZ109" s="761"/>
      <c r="CA109" s="762" t="s">
        <v>392</v>
      </c>
      <c r="CB109" s="760"/>
      <c r="CC109" s="760"/>
      <c r="CD109" s="760"/>
      <c r="CE109" s="761"/>
      <c r="CF109" s="764" t="s">
        <v>468</v>
      </c>
      <c r="CG109" s="764"/>
      <c r="CH109" s="764"/>
      <c r="CI109" s="764"/>
      <c r="CJ109" s="764"/>
      <c r="CK109" s="762" t="s">
        <v>93</v>
      </c>
      <c r="CL109" s="760"/>
      <c r="CM109" s="760"/>
      <c r="CN109" s="760"/>
      <c r="CO109" s="760"/>
      <c r="CP109" s="760"/>
      <c r="CQ109" s="760"/>
      <c r="CR109" s="760"/>
      <c r="CS109" s="760"/>
      <c r="CT109" s="760"/>
      <c r="CU109" s="760"/>
      <c r="CV109" s="760"/>
      <c r="CW109" s="760"/>
      <c r="CX109" s="760"/>
      <c r="CY109" s="760"/>
      <c r="CZ109" s="760"/>
      <c r="DA109" s="760"/>
      <c r="DB109" s="760"/>
      <c r="DC109" s="760"/>
      <c r="DD109" s="760"/>
      <c r="DE109" s="760"/>
      <c r="DF109" s="761"/>
      <c r="DG109" s="762" t="s">
        <v>467</v>
      </c>
      <c r="DH109" s="760"/>
      <c r="DI109" s="760"/>
      <c r="DJ109" s="760"/>
      <c r="DK109" s="761"/>
      <c r="DL109" s="762" t="s">
        <v>165</v>
      </c>
      <c r="DM109" s="760"/>
      <c r="DN109" s="760"/>
      <c r="DO109" s="760"/>
      <c r="DP109" s="761"/>
      <c r="DQ109" s="762" t="s">
        <v>392</v>
      </c>
      <c r="DR109" s="760"/>
      <c r="DS109" s="760"/>
      <c r="DT109" s="760"/>
      <c r="DU109" s="761"/>
      <c r="DV109" s="762" t="s">
        <v>468</v>
      </c>
      <c r="DW109" s="760"/>
      <c r="DX109" s="760"/>
      <c r="DY109" s="760"/>
      <c r="DZ109" s="763"/>
    </row>
    <row r="110" spans="1:131" s="55" customFormat="1" ht="26.25" customHeight="1">
      <c r="A110" s="765" t="s">
        <v>328</v>
      </c>
      <c r="B110" s="766"/>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6"/>
      <c r="Y110" s="766"/>
      <c r="Z110" s="767"/>
      <c r="AA110" s="768">
        <v>2635607</v>
      </c>
      <c r="AB110" s="769"/>
      <c r="AC110" s="769"/>
      <c r="AD110" s="769"/>
      <c r="AE110" s="770"/>
      <c r="AF110" s="771">
        <v>2495209</v>
      </c>
      <c r="AG110" s="769"/>
      <c r="AH110" s="769"/>
      <c r="AI110" s="769"/>
      <c r="AJ110" s="770"/>
      <c r="AK110" s="771">
        <v>2416736</v>
      </c>
      <c r="AL110" s="769"/>
      <c r="AM110" s="769"/>
      <c r="AN110" s="769"/>
      <c r="AO110" s="770"/>
      <c r="AP110" s="772">
        <v>16.600000000000001</v>
      </c>
      <c r="AQ110" s="773"/>
      <c r="AR110" s="773"/>
      <c r="AS110" s="773"/>
      <c r="AT110" s="774"/>
      <c r="AU110" s="988" t="s">
        <v>120</v>
      </c>
      <c r="AV110" s="989"/>
      <c r="AW110" s="989"/>
      <c r="AX110" s="989"/>
      <c r="AY110" s="989"/>
      <c r="AZ110" s="775" t="s">
        <v>469</v>
      </c>
      <c r="BA110" s="766"/>
      <c r="BB110" s="766"/>
      <c r="BC110" s="766"/>
      <c r="BD110" s="766"/>
      <c r="BE110" s="766"/>
      <c r="BF110" s="766"/>
      <c r="BG110" s="766"/>
      <c r="BH110" s="766"/>
      <c r="BI110" s="766"/>
      <c r="BJ110" s="766"/>
      <c r="BK110" s="766"/>
      <c r="BL110" s="766"/>
      <c r="BM110" s="766"/>
      <c r="BN110" s="766"/>
      <c r="BO110" s="766"/>
      <c r="BP110" s="767"/>
      <c r="BQ110" s="776">
        <v>25257288</v>
      </c>
      <c r="BR110" s="777"/>
      <c r="BS110" s="777"/>
      <c r="BT110" s="777"/>
      <c r="BU110" s="777"/>
      <c r="BV110" s="777">
        <v>24876294</v>
      </c>
      <c r="BW110" s="777"/>
      <c r="BX110" s="777"/>
      <c r="BY110" s="777"/>
      <c r="BZ110" s="777"/>
      <c r="CA110" s="777">
        <v>25380813</v>
      </c>
      <c r="CB110" s="777"/>
      <c r="CC110" s="777"/>
      <c r="CD110" s="777"/>
      <c r="CE110" s="777"/>
      <c r="CF110" s="778">
        <v>174</v>
      </c>
      <c r="CG110" s="779"/>
      <c r="CH110" s="779"/>
      <c r="CI110" s="779"/>
      <c r="CJ110" s="779"/>
      <c r="CK110" s="994" t="s">
        <v>387</v>
      </c>
      <c r="CL110" s="995"/>
      <c r="CM110" s="780" t="s">
        <v>470</v>
      </c>
      <c r="CN110" s="781"/>
      <c r="CO110" s="781"/>
      <c r="CP110" s="781"/>
      <c r="CQ110" s="781"/>
      <c r="CR110" s="781"/>
      <c r="CS110" s="781"/>
      <c r="CT110" s="781"/>
      <c r="CU110" s="781"/>
      <c r="CV110" s="781"/>
      <c r="CW110" s="781"/>
      <c r="CX110" s="781"/>
      <c r="CY110" s="781"/>
      <c r="CZ110" s="781"/>
      <c r="DA110" s="781"/>
      <c r="DB110" s="781"/>
      <c r="DC110" s="781"/>
      <c r="DD110" s="781"/>
      <c r="DE110" s="781"/>
      <c r="DF110" s="782"/>
      <c r="DG110" s="776" t="s">
        <v>203</v>
      </c>
      <c r="DH110" s="777"/>
      <c r="DI110" s="777"/>
      <c r="DJ110" s="777"/>
      <c r="DK110" s="777"/>
      <c r="DL110" s="777" t="s">
        <v>203</v>
      </c>
      <c r="DM110" s="777"/>
      <c r="DN110" s="777"/>
      <c r="DO110" s="777"/>
      <c r="DP110" s="777"/>
      <c r="DQ110" s="777" t="s">
        <v>203</v>
      </c>
      <c r="DR110" s="777"/>
      <c r="DS110" s="777"/>
      <c r="DT110" s="777"/>
      <c r="DU110" s="777"/>
      <c r="DV110" s="783" t="s">
        <v>203</v>
      </c>
      <c r="DW110" s="783"/>
      <c r="DX110" s="783"/>
      <c r="DY110" s="783"/>
      <c r="DZ110" s="784"/>
    </row>
    <row r="111" spans="1:131" s="55" customFormat="1" ht="26.25" customHeight="1">
      <c r="A111" s="785" t="s">
        <v>453</v>
      </c>
      <c r="B111" s="786"/>
      <c r="C111" s="786"/>
      <c r="D111" s="786"/>
      <c r="E111" s="786"/>
      <c r="F111" s="786"/>
      <c r="G111" s="786"/>
      <c r="H111" s="786"/>
      <c r="I111" s="786"/>
      <c r="J111" s="786"/>
      <c r="K111" s="786"/>
      <c r="L111" s="786"/>
      <c r="M111" s="786"/>
      <c r="N111" s="786"/>
      <c r="O111" s="786"/>
      <c r="P111" s="786"/>
      <c r="Q111" s="786"/>
      <c r="R111" s="786"/>
      <c r="S111" s="786"/>
      <c r="T111" s="786"/>
      <c r="U111" s="786"/>
      <c r="V111" s="786"/>
      <c r="W111" s="786"/>
      <c r="X111" s="786"/>
      <c r="Y111" s="786"/>
      <c r="Z111" s="787"/>
      <c r="AA111" s="788" t="s">
        <v>203</v>
      </c>
      <c r="AB111" s="789"/>
      <c r="AC111" s="789"/>
      <c r="AD111" s="789"/>
      <c r="AE111" s="790"/>
      <c r="AF111" s="791" t="s">
        <v>203</v>
      </c>
      <c r="AG111" s="789"/>
      <c r="AH111" s="789"/>
      <c r="AI111" s="789"/>
      <c r="AJ111" s="790"/>
      <c r="AK111" s="791" t="s">
        <v>203</v>
      </c>
      <c r="AL111" s="789"/>
      <c r="AM111" s="789"/>
      <c r="AN111" s="789"/>
      <c r="AO111" s="790"/>
      <c r="AP111" s="792" t="s">
        <v>203</v>
      </c>
      <c r="AQ111" s="793"/>
      <c r="AR111" s="793"/>
      <c r="AS111" s="793"/>
      <c r="AT111" s="794"/>
      <c r="AU111" s="990"/>
      <c r="AV111" s="991"/>
      <c r="AW111" s="991"/>
      <c r="AX111" s="991"/>
      <c r="AY111" s="991"/>
      <c r="AZ111" s="795" t="s">
        <v>472</v>
      </c>
      <c r="BA111" s="796"/>
      <c r="BB111" s="796"/>
      <c r="BC111" s="796"/>
      <c r="BD111" s="796"/>
      <c r="BE111" s="796"/>
      <c r="BF111" s="796"/>
      <c r="BG111" s="796"/>
      <c r="BH111" s="796"/>
      <c r="BI111" s="796"/>
      <c r="BJ111" s="796"/>
      <c r="BK111" s="796"/>
      <c r="BL111" s="796"/>
      <c r="BM111" s="796"/>
      <c r="BN111" s="796"/>
      <c r="BO111" s="796"/>
      <c r="BP111" s="797"/>
      <c r="BQ111" s="798" t="s">
        <v>203</v>
      </c>
      <c r="BR111" s="799"/>
      <c r="BS111" s="799"/>
      <c r="BT111" s="799"/>
      <c r="BU111" s="799"/>
      <c r="BV111" s="799" t="s">
        <v>203</v>
      </c>
      <c r="BW111" s="799"/>
      <c r="BX111" s="799"/>
      <c r="BY111" s="799"/>
      <c r="BZ111" s="799"/>
      <c r="CA111" s="799" t="s">
        <v>203</v>
      </c>
      <c r="CB111" s="799"/>
      <c r="CC111" s="799"/>
      <c r="CD111" s="799"/>
      <c r="CE111" s="799"/>
      <c r="CF111" s="800" t="s">
        <v>203</v>
      </c>
      <c r="CG111" s="801"/>
      <c r="CH111" s="801"/>
      <c r="CI111" s="801"/>
      <c r="CJ111" s="801"/>
      <c r="CK111" s="996"/>
      <c r="CL111" s="997"/>
      <c r="CM111" s="802" t="s">
        <v>133</v>
      </c>
      <c r="CN111" s="803"/>
      <c r="CO111" s="803"/>
      <c r="CP111" s="803"/>
      <c r="CQ111" s="803"/>
      <c r="CR111" s="803"/>
      <c r="CS111" s="803"/>
      <c r="CT111" s="803"/>
      <c r="CU111" s="803"/>
      <c r="CV111" s="803"/>
      <c r="CW111" s="803"/>
      <c r="CX111" s="803"/>
      <c r="CY111" s="803"/>
      <c r="CZ111" s="803"/>
      <c r="DA111" s="803"/>
      <c r="DB111" s="803"/>
      <c r="DC111" s="803"/>
      <c r="DD111" s="803"/>
      <c r="DE111" s="803"/>
      <c r="DF111" s="804"/>
      <c r="DG111" s="798" t="s">
        <v>203</v>
      </c>
      <c r="DH111" s="799"/>
      <c r="DI111" s="799"/>
      <c r="DJ111" s="799"/>
      <c r="DK111" s="799"/>
      <c r="DL111" s="799" t="s">
        <v>203</v>
      </c>
      <c r="DM111" s="799"/>
      <c r="DN111" s="799"/>
      <c r="DO111" s="799"/>
      <c r="DP111" s="799"/>
      <c r="DQ111" s="799" t="s">
        <v>203</v>
      </c>
      <c r="DR111" s="799"/>
      <c r="DS111" s="799"/>
      <c r="DT111" s="799"/>
      <c r="DU111" s="799"/>
      <c r="DV111" s="805" t="s">
        <v>203</v>
      </c>
      <c r="DW111" s="805"/>
      <c r="DX111" s="805"/>
      <c r="DY111" s="805"/>
      <c r="DZ111" s="806"/>
    </row>
    <row r="112" spans="1:131" s="55" customFormat="1" ht="26.25" customHeight="1">
      <c r="A112" s="957" t="s">
        <v>154</v>
      </c>
      <c r="B112" s="958"/>
      <c r="C112" s="796" t="s">
        <v>473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788" t="s">
        <v>203</v>
      </c>
      <c r="AB112" s="789"/>
      <c r="AC112" s="789"/>
      <c r="AD112" s="789"/>
      <c r="AE112" s="790"/>
      <c r="AF112" s="791" t="s">
        <v>203</v>
      </c>
      <c r="AG112" s="789"/>
      <c r="AH112" s="789"/>
      <c r="AI112" s="789"/>
      <c r="AJ112" s="790"/>
      <c r="AK112" s="791" t="s">
        <v>203</v>
      </c>
      <c r="AL112" s="789"/>
      <c r="AM112" s="789"/>
      <c r="AN112" s="789"/>
      <c r="AO112" s="790"/>
      <c r="AP112" s="792" t="s">
        <v>203</v>
      </c>
      <c r="AQ112" s="793"/>
      <c r="AR112" s="793"/>
      <c r="AS112" s="793"/>
      <c r="AT112" s="794"/>
      <c r="AU112" s="990"/>
      <c r="AV112" s="991"/>
      <c r="AW112" s="991"/>
      <c r="AX112" s="991"/>
      <c r="AY112" s="991"/>
      <c r="AZ112" s="795" t="s">
        <v>273</v>
      </c>
      <c r="BA112" s="796"/>
      <c r="BB112" s="796"/>
      <c r="BC112" s="796"/>
      <c r="BD112" s="796"/>
      <c r="BE112" s="796"/>
      <c r="BF112" s="796"/>
      <c r="BG112" s="796"/>
      <c r="BH112" s="796"/>
      <c r="BI112" s="796"/>
      <c r="BJ112" s="796"/>
      <c r="BK112" s="796"/>
      <c r="BL112" s="796"/>
      <c r="BM112" s="796"/>
      <c r="BN112" s="796"/>
      <c r="BO112" s="796"/>
      <c r="BP112" s="797"/>
      <c r="BQ112" s="798">
        <v>12570480</v>
      </c>
      <c r="BR112" s="799"/>
      <c r="BS112" s="799"/>
      <c r="BT112" s="799"/>
      <c r="BU112" s="799"/>
      <c r="BV112" s="799">
        <v>12059131</v>
      </c>
      <c r="BW112" s="799"/>
      <c r="BX112" s="799"/>
      <c r="BY112" s="799"/>
      <c r="BZ112" s="799"/>
      <c r="CA112" s="799">
        <v>10957060</v>
      </c>
      <c r="CB112" s="799"/>
      <c r="CC112" s="799"/>
      <c r="CD112" s="799"/>
      <c r="CE112" s="799"/>
      <c r="CF112" s="800">
        <v>75.099999999999994</v>
      </c>
      <c r="CG112" s="801"/>
      <c r="CH112" s="801"/>
      <c r="CI112" s="801"/>
      <c r="CJ112" s="801"/>
      <c r="CK112" s="996"/>
      <c r="CL112" s="997"/>
      <c r="CM112" s="802" t="s">
        <v>211</v>
      </c>
      <c r="CN112" s="803"/>
      <c r="CO112" s="803"/>
      <c r="CP112" s="803"/>
      <c r="CQ112" s="803"/>
      <c r="CR112" s="803"/>
      <c r="CS112" s="803"/>
      <c r="CT112" s="803"/>
      <c r="CU112" s="803"/>
      <c r="CV112" s="803"/>
      <c r="CW112" s="803"/>
      <c r="CX112" s="803"/>
      <c r="CY112" s="803"/>
      <c r="CZ112" s="803"/>
      <c r="DA112" s="803"/>
      <c r="DB112" s="803"/>
      <c r="DC112" s="803"/>
      <c r="DD112" s="803"/>
      <c r="DE112" s="803"/>
      <c r="DF112" s="804"/>
      <c r="DG112" s="798" t="s">
        <v>203</v>
      </c>
      <c r="DH112" s="799"/>
      <c r="DI112" s="799"/>
      <c r="DJ112" s="799"/>
      <c r="DK112" s="799"/>
      <c r="DL112" s="799" t="s">
        <v>203</v>
      </c>
      <c r="DM112" s="799"/>
      <c r="DN112" s="799"/>
      <c r="DO112" s="799"/>
      <c r="DP112" s="799"/>
      <c r="DQ112" s="799" t="s">
        <v>203</v>
      </c>
      <c r="DR112" s="799"/>
      <c r="DS112" s="799"/>
      <c r="DT112" s="799"/>
      <c r="DU112" s="799"/>
      <c r="DV112" s="805" t="s">
        <v>203</v>
      </c>
      <c r="DW112" s="805"/>
      <c r="DX112" s="805"/>
      <c r="DY112" s="805"/>
      <c r="DZ112" s="806"/>
    </row>
    <row r="113" spans="1:130" s="55" customFormat="1" ht="26.25" customHeight="1">
      <c r="A113" s="959"/>
      <c r="B113" s="960"/>
      <c r="C113" s="796" t="s">
        <v>475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788">
        <v>1143913</v>
      </c>
      <c r="AB113" s="789"/>
      <c r="AC113" s="789"/>
      <c r="AD113" s="789"/>
      <c r="AE113" s="790"/>
      <c r="AF113" s="791">
        <v>1167169</v>
      </c>
      <c r="AG113" s="789"/>
      <c r="AH113" s="789"/>
      <c r="AI113" s="789"/>
      <c r="AJ113" s="790"/>
      <c r="AK113" s="791">
        <v>890573</v>
      </c>
      <c r="AL113" s="789"/>
      <c r="AM113" s="789"/>
      <c r="AN113" s="789"/>
      <c r="AO113" s="790"/>
      <c r="AP113" s="792">
        <v>6.1</v>
      </c>
      <c r="AQ113" s="793"/>
      <c r="AR113" s="793"/>
      <c r="AS113" s="793"/>
      <c r="AT113" s="794"/>
      <c r="AU113" s="990"/>
      <c r="AV113" s="991"/>
      <c r="AW113" s="991"/>
      <c r="AX113" s="991"/>
      <c r="AY113" s="991"/>
      <c r="AZ113" s="795" t="s">
        <v>477</v>
      </c>
      <c r="BA113" s="796"/>
      <c r="BB113" s="796"/>
      <c r="BC113" s="796"/>
      <c r="BD113" s="796"/>
      <c r="BE113" s="796"/>
      <c r="BF113" s="796"/>
      <c r="BG113" s="796"/>
      <c r="BH113" s="796"/>
      <c r="BI113" s="796"/>
      <c r="BJ113" s="796"/>
      <c r="BK113" s="796"/>
      <c r="BL113" s="796"/>
      <c r="BM113" s="796"/>
      <c r="BN113" s="796"/>
      <c r="BO113" s="796"/>
      <c r="BP113" s="797"/>
      <c r="BQ113" s="798">
        <v>6953694</v>
      </c>
      <c r="BR113" s="799"/>
      <c r="BS113" s="799"/>
      <c r="BT113" s="799"/>
      <c r="BU113" s="799"/>
      <c r="BV113" s="799">
        <v>6707483</v>
      </c>
      <c r="BW113" s="799"/>
      <c r="BX113" s="799"/>
      <c r="BY113" s="799"/>
      <c r="BZ113" s="799"/>
      <c r="CA113" s="799">
        <v>6388399</v>
      </c>
      <c r="CB113" s="799"/>
      <c r="CC113" s="799"/>
      <c r="CD113" s="799"/>
      <c r="CE113" s="799"/>
      <c r="CF113" s="800">
        <v>43.8</v>
      </c>
      <c r="CG113" s="801"/>
      <c r="CH113" s="801"/>
      <c r="CI113" s="801"/>
      <c r="CJ113" s="801"/>
      <c r="CK113" s="996"/>
      <c r="CL113" s="997"/>
      <c r="CM113" s="802" t="s">
        <v>406</v>
      </c>
      <c r="CN113" s="803"/>
      <c r="CO113" s="803"/>
      <c r="CP113" s="803"/>
      <c r="CQ113" s="803"/>
      <c r="CR113" s="803"/>
      <c r="CS113" s="803"/>
      <c r="CT113" s="803"/>
      <c r="CU113" s="803"/>
      <c r="CV113" s="803"/>
      <c r="CW113" s="803"/>
      <c r="CX113" s="803"/>
      <c r="CY113" s="803"/>
      <c r="CZ113" s="803"/>
      <c r="DA113" s="803"/>
      <c r="DB113" s="803"/>
      <c r="DC113" s="803"/>
      <c r="DD113" s="803"/>
      <c r="DE113" s="803"/>
      <c r="DF113" s="804"/>
      <c r="DG113" s="788" t="s">
        <v>203</v>
      </c>
      <c r="DH113" s="789"/>
      <c r="DI113" s="789"/>
      <c r="DJ113" s="789"/>
      <c r="DK113" s="790"/>
      <c r="DL113" s="791" t="s">
        <v>203</v>
      </c>
      <c r="DM113" s="789"/>
      <c r="DN113" s="789"/>
      <c r="DO113" s="789"/>
      <c r="DP113" s="790"/>
      <c r="DQ113" s="791" t="s">
        <v>203</v>
      </c>
      <c r="DR113" s="789"/>
      <c r="DS113" s="789"/>
      <c r="DT113" s="789"/>
      <c r="DU113" s="790"/>
      <c r="DV113" s="792" t="s">
        <v>203</v>
      </c>
      <c r="DW113" s="793"/>
      <c r="DX113" s="793"/>
      <c r="DY113" s="793"/>
      <c r="DZ113" s="794"/>
    </row>
    <row r="114" spans="1:130" s="55" customFormat="1" ht="26.25" customHeight="1">
      <c r="A114" s="959"/>
      <c r="B114" s="960"/>
      <c r="C114" s="796" t="s">
        <v>478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788">
        <v>636822</v>
      </c>
      <c r="AB114" s="789"/>
      <c r="AC114" s="789"/>
      <c r="AD114" s="789"/>
      <c r="AE114" s="790"/>
      <c r="AF114" s="791">
        <v>582684</v>
      </c>
      <c r="AG114" s="789"/>
      <c r="AH114" s="789"/>
      <c r="AI114" s="789"/>
      <c r="AJ114" s="790"/>
      <c r="AK114" s="791">
        <v>584582</v>
      </c>
      <c r="AL114" s="789"/>
      <c r="AM114" s="789"/>
      <c r="AN114" s="789"/>
      <c r="AO114" s="790"/>
      <c r="AP114" s="792">
        <v>4</v>
      </c>
      <c r="AQ114" s="793"/>
      <c r="AR114" s="793"/>
      <c r="AS114" s="793"/>
      <c r="AT114" s="794"/>
      <c r="AU114" s="990"/>
      <c r="AV114" s="991"/>
      <c r="AW114" s="991"/>
      <c r="AX114" s="991"/>
      <c r="AY114" s="991"/>
      <c r="AZ114" s="795" t="s">
        <v>479</v>
      </c>
      <c r="BA114" s="796"/>
      <c r="BB114" s="796"/>
      <c r="BC114" s="796"/>
      <c r="BD114" s="796"/>
      <c r="BE114" s="796"/>
      <c r="BF114" s="796"/>
      <c r="BG114" s="796"/>
      <c r="BH114" s="796"/>
      <c r="BI114" s="796"/>
      <c r="BJ114" s="796"/>
      <c r="BK114" s="796"/>
      <c r="BL114" s="796"/>
      <c r="BM114" s="796"/>
      <c r="BN114" s="796"/>
      <c r="BO114" s="796"/>
      <c r="BP114" s="797"/>
      <c r="BQ114" s="798">
        <v>4144952</v>
      </c>
      <c r="BR114" s="799"/>
      <c r="BS114" s="799"/>
      <c r="BT114" s="799"/>
      <c r="BU114" s="799"/>
      <c r="BV114" s="799">
        <v>4102662</v>
      </c>
      <c r="BW114" s="799"/>
      <c r="BX114" s="799"/>
      <c r="BY114" s="799"/>
      <c r="BZ114" s="799"/>
      <c r="CA114" s="799">
        <v>4012569</v>
      </c>
      <c r="CB114" s="799"/>
      <c r="CC114" s="799"/>
      <c r="CD114" s="799"/>
      <c r="CE114" s="799"/>
      <c r="CF114" s="800">
        <v>27.5</v>
      </c>
      <c r="CG114" s="801"/>
      <c r="CH114" s="801"/>
      <c r="CI114" s="801"/>
      <c r="CJ114" s="801"/>
      <c r="CK114" s="996"/>
      <c r="CL114" s="997"/>
      <c r="CM114" s="802" t="s">
        <v>480</v>
      </c>
      <c r="CN114" s="803"/>
      <c r="CO114" s="803"/>
      <c r="CP114" s="803"/>
      <c r="CQ114" s="803"/>
      <c r="CR114" s="803"/>
      <c r="CS114" s="803"/>
      <c r="CT114" s="803"/>
      <c r="CU114" s="803"/>
      <c r="CV114" s="803"/>
      <c r="CW114" s="803"/>
      <c r="CX114" s="803"/>
      <c r="CY114" s="803"/>
      <c r="CZ114" s="803"/>
      <c r="DA114" s="803"/>
      <c r="DB114" s="803"/>
      <c r="DC114" s="803"/>
      <c r="DD114" s="803"/>
      <c r="DE114" s="803"/>
      <c r="DF114" s="804"/>
      <c r="DG114" s="788" t="s">
        <v>203</v>
      </c>
      <c r="DH114" s="789"/>
      <c r="DI114" s="789"/>
      <c r="DJ114" s="789"/>
      <c r="DK114" s="790"/>
      <c r="DL114" s="791" t="s">
        <v>203</v>
      </c>
      <c r="DM114" s="789"/>
      <c r="DN114" s="789"/>
      <c r="DO114" s="789"/>
      <c r="DP114" s="790"/>
      <c r="DQ114" s="791" t="s">
        <v>203</v>
      </c>
      <c r="DR114" s="789"/>
      <c r="DS114" s="789"/>
      <c r="DT114" s="789"/>
      <c r="DU114" s="790"/>
      <c r="DV114" s="792" t="s">
        <v>203</v>
      </c>
      <c r="DW114" s="793"/>
      <c r="DX114" s="793"/>
      <c r="DY114" s="793"/>
      <c r="DZ114" s="794"/>
    </row>
    <row r="115" spans="1:130" s="55" customFormat="1" ht="26.25" customHeight="1">
      <c r="A115" s="959"/>
      <c r="B115" s="960"/>
      <c r="C115" s="796" t="s">
        <v>378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788" t="s">
        <v>203</v>
      </c>
      <c r="AB115" s="789"/>
      <c r="AC115" s="789"/>
      <c r="AD115" s="789"/>
      <c r="AE115" s="790"/>
      <c r="AF115" s="791" t="s">
        <v>203</v>
      </c>
      <c r="AG115" s="789"/>
      <c r="AH115" s="789"/>
      <c r="AI115" s="789"/>
      <c r="AJ115" s="790"/>
      <c r="AK115" s="791" t="s">
        <v>203</v>
      </c>
      <c r="AL115" s="789"/>
      <c r="AM115" s="789"/>
      <c r="AN115" s="789"/>
      <c r="AO115" s="790"/>
      <c r="AP115" s="792" t="s">
        <v>203</v>
      </c>
      <c r="AQ115" s="793"/>
      <c r="AR115" s="793"/>
      <c r="AS115" s="793"/>
      <c r="AT115" s="794"/>
      <c r="AU115" s="990"/>
      <c r="AV115" s="991"/>
      <c r="AW115" s="991"/>
      <c r="AX115" s="991"/>
      <c r="AY115" s="991"/>
      <c r="AZ115" s="795" t="s">
        <v>346</v>
      </c>
      <c r="BA115" s="796"/>
      <c r="BB115" s="796"/>
      <c r="BC115" s="796"/>
      <c r="BD115" s="796"/>
      <c r="BE115" s="796"/>
      <c r="BF115" s="796"/>
      <c r="BG115" s="796"/>
      <c r="BH115" s="796"/>
      <c r="BI115" s="796"/>
      <c r="BJ115" s="796"/>
      <c r="BK115" s="796"/>
      <c r="BL115" s="796"/>
      <c r="BM115" s="796"/>
      <c r="BN115" s="796"/>
      <c r="BO115" s="796"/>
      <c r="BP115" s="797"/>
      <c r="BQ115" s="798" t="s">
        <v>203</v>
      </c>
      <c r="BR115" s="799"/>
      <c r="BS115" s="799"/>
      <c r="BT115" s="799"/>
      <c r="BU115" s="799"/>
      <c r="BV115" s="799" t="s">
        <v>203</v>
      </c>
      <c r="BW115" s="799"/>
      <c r="BX115" s="799"/>
      <c r="BY115" s="799"/>
      <c r="BZ115" s="799"/>
      <c r="CA115" s="799" t="s">
        <v>203</v>
      </c>
      <c r="CB115" s="799"/>
      <c r="CC115" s="799"/>
      <c r="CD115" s="799"/>
      <c r="CE115" s="799"/>
      <c r="CF115" s="800" t="s">
        <v>203</v>
      </c>
      <c r="CG115" s="801"/>
      <c r="CH115" s="801"/>
      <c r="CI115" s="801"/>
      <c r="CJ115" s="801"/>
      <c r="CK115" s="996"/>
      <c r="CL115" s="997"/>
      <c r="CM115" s="795" t="s">
        <v>30</v>
      </c>
      <c r="CN115" s="807"/>
      <c r="CO115" s="807"/>
      <c r="CP115" s="807"/>
      <c r="CQ115" s="807"/>
      <c r="CR115" s="807"/>
      <c r="CS115" s="807"/>
      <c r="CT115" s="807"/>
      <c r="CU115" s="807"/>
      <c r="CV115" s="807"/>
      <c r="CW115" s="807"/>
      <c r="CX115" s="807"/>
      <c r="CY115" s="807"/>
      <c r="CZ115" s="807"/>
      <c r="DA115" s="807"/>
      <c r="DB115" s="807"/>
      <c r="DC115" s="807"/>
      <c r="DD115" s="807"/>
      <c r="DE115" s="807"/>
      <c r="DF115" s="797"/>
      <c r="DG115" s="788" t="s">
        <v>203</v>
      </c>
      <c r="DH115" s="789"/>
      <c r="DI115" s="789"/>
      <c r="DJ115" s="789"/>
      <c r="DK115" s="790"/>
      <c r="DL115" s="791" t="s">
        <v>203</v>
      </c>
      <c r="DM115" s="789"/>
      <c r="DN115" s="789"/>
      <c r="DO115" s="789"/>
      <c r="DP115" s="790"/>
      <c r="DQ115" s="791" t="s">
        <v>203</v>
      </c>
      <c r="DR115" s="789"/>
      <c r="DS115" s="789"/>
      <c r="DT115" s="789"/>
      <c r="DU115" s="790"/>
      <c r="DV115" s="792" t="s">
        <v>203</v>
      </c>
      <c r="DW115" s="793"/>
      <c r="DX115" s="793"/>
      <c r="DY115" s="793"/>
      <c r="DZ115" s="794"/>
    </row>
    <row r="116" spans="1:130" s="55" customFormat="1" ht="26.25" customHeight="1">
      <c r="A116" s="961"/>
      <c r="B116" s="962"/>
      <c r="C116" s="808" t="s">
        <v>1</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88" t="s">
        <v>203</v>
      </c>
      <c r="AB116" s="789"/>
      <c r="AC116" s="789"/>
      <c r="AD116" s="789"/>
      <c r="AE116" s="790"/>
      <c r="AF116" s="791" t="s">
        <v>203</v>
      </c>
      <c r="AG116" s="789"/>
      <c r="AH116" s="789"/>
      <c r="AI116" s="789"/>
      <c r="AJ116" s="790"/>
      <c r="AK116" s="791" t="s">
        <v>203</v>
      </c>
      <c r="AL116" s="789"/>
      <c r="AM116" s="789"/>
      <c r="AN116" s="789"/>
      <c r="AO116" s="790"/>
      <c r="AP116" s="792" t="s">
        <v>203</v>
      </c>
      <c r="AQ116" s="793"/>
      <c r="AR116" s="793"/>
      <c r="AS116" s="793"/>
      <c r="AT116" s="794"/>
      <c r="AU116" s="990"/>
      <c r="AV116" s="991"/>
      <c r="AW116" s="991"/>
      <c r="AX116" s="991"/>
      <c r="AY116" s="991"/>
      <c r="AZ116" s="810" t="s">
        <v>227</v>
      </c>
      <c r="BA116" s="811"/>
      <c r="BB116" s="811"/>
      <c r="BC116" s="811"/>
      <c r="BD116" s="811"/>
      <c r="BE116" s="811"/>
      <c r="BF116" s="811"/>
      <c r="BG116" s="811"/>
      <c r="BH116" s="811"/>
      <c r="BI116" s="811"/>
      <c r="BJ116" s="811"/>
      <c r="BK116" s="811"/>
      <c r="BL116" s="811"/>
      <c r="BM116" s="811"/>
      <c r="BN116" s="811"/>
      <c r="BO116" s="811"/>
      <c r="BP116" s="812"/>
      <c r="BQ116" s="798" t="s">
        <v>203</v>
      </c>
      <c r="BR116" s="799"/>
      <c r="BS116" s="799"/>
      <c r="BT116" s="799"/>
      <c r="BU116" s="799"/>
      <c r="BV116" s="799" t="s">
        <v>203</v>
      </c>
      <c r="BW116" s="799"/>
      <c r="BX116" s="799"/>
      <c r="BY116" s="799"/>
      <c r="BZ116" s="799"/>
      <c r="CA116" s="799" t="s">
        <v>203</v>
      </c>
      <c r="CB116" s="799"/>
      <c r="CC116" s="799"/>
      <c r="CD116" s="799"/>
      <c r="CE116" s="799"/>
      <c r="CF116" s="800" t="s">
        <v>203</v>
      </c>
      <c r="CG116" s="801"/>
      <c r="CH116" s="801"/>
      <c r="CI116" s="801"/>
      <c r="CJ116" s="801"/>
      <c r="CK116" s="996"/>
      <c r="CL116" s="997"/>
      <c r="CM116" s="802" t="s">
        <v>481</v>
      </c>
      <c r="CN116" s="803"/>
      <c r="CO116" s="803"/>
      <c r="CP116" s="803"/>
      <c r="CQ116" s="803"/>
      <c r="CR116" s="803"/>
      <c r="CS116" s="803"/>
      <c r="CT116" s="803"/>
      <c r="CU116" s="803"/>
      <c r="CV116" s="803"/>
      <c r="CW116" s="803"/>
      <c r="CX116" s="803"/>
      <c r="CY116" s="803"/>
      <c r="CZ116" s="803"/>
      <c r="DA116" s="803"/>
      <c r="DB116" s="803"/>
      <c r="DC116" s="803"/>
      <c r="DD116" s="803"/>
      <c r="DE116" s="803"/>
      <c r="DF116" s="804"/>
      <c r="DG116" s="788" t="s">
        <v>203</v>
      </c>
      <c r="DH116" s="789"/>
      <c r="DI116" s="789"/>
      <c r="DJ116" s="789"/>
      <c r="DK116" s="790"/>
      <c r="DL116" s="791" t="s">
        <v>203</v>
      </c>
      <c r="DM116" s="789"/>
      <c r="DN116" s="789"/>
      <c r="DO116" s="789"/>
      <c r="DP116" s="790"/>
      <c r="DQ116" s="791" t="s">
        <v>203</v>
      </c>
      <c r="DR116" s="789"/>
      <c r="DS116" s="789"/>
      <c r="DT116" s="789"/>
      <c r="DU116" s="790"/>
      <c r="DV116" s="792" t="s">
        <v>203</v>
      </c>
      <c r="DW116" s="793"/>
      <c r="DX116" s="793"/>
      <c r="DY116" s="793"/>
      <c r="DZ116" s="794"/>
    </row>
    <row r="117" spans="1:130" s="55" customFormat="1" ht="26.25" customHeight="1">
      <c r="A117" s="759" t="s">
        <v>277</v>
      </c>
      <c r="B117" s="760"/>
      <c r="C117" s="760"/>
      <c r="D117" s="760"/>
      <c r="E117" s="760"/>
      <c r="F117" s="760"/>
      <c r="G117" s="760"/>
      <c r="H117" s="760"/>
      <c r="I117" s="760"/>
      <c r="J117" s="760"/>
      <c r="K117" s="760"/>
      <c r="L117" s="760"/>
      <c r="M117" s="760"/>
      <c r="N117" s="760"/>
      <c r="O117" s="760"/>
      <c r="P117" s="760"/>
      <c r="Q117" s="760"/>
      <c r="R117" s="760"/>
      <c r="S117" s="760"/>
      <c r="T117" s="760"/>
      <c r="U117" s="760"/>
      <c r="V117" s="760"/>
      <c r="W117" s="760"/>
      <c r="X117" s="760"/>
      <c r="Y117" s="813" t="s">
        <v>323</v>
      </c>
      <c r="Z117" s="761"/>
      <c r="AA117" s="814">
        <v>4416342</v>
      </c>
      <c r="AB117" s="815"/>
      <c r="AC117" s="815"/>
      <c r="AD117" s="815"/>
      <c r="AE117" s="816"/>
      <c r="AF117" s="817">
        <v>4245062</v>
      </c>
      <c r="AG117" s="815"/>
      <c r="AH117" s="815"/>
      <c r="AI117" s="815"/>
      <c r="AJ117" s="816"/>
      <c r="AK117" s="817">
        <v>3891891</v>
      </c>
      <c r="AL117" s="815"/>
      <c r="AM117" s="815"/>
      <c r="AN117" s="815"/>
      <c r="AO117" s="816"/>
      <c r="AP117" s="818"/>
      <c r="AQ117" s="819"/>
      <c r="AR117" s="819"/>
      <c r="AS117" s="819"/>
      <c r="AT117" s="820"/>
      <c r="AU117" s="990"/>
      <c r="AV117" s="991"/>
      <c r="AW117" s="991"/>
      <c r="AX117" s="991"/>
      <c r="AY117" s="991"/>
      <c r="AZ117" s="810" t="s">
        <v>482</v>
      </c>
      <c r="BA117" s="811"/>
      <c r="BB117" s="811"/>
      <c r="BC117" s="811"/>
      <c r="BD117" s="811"/>
      <c r="BE117" s="811"/>
      <c r="BF117" s="811"/>
      <c r="BG117" s="811"/>
      <c r="BH117" s="811"/>
      <c r="BI117" s="811"/>
      <c r="BJ117" s="811"/>
      <c r="BK117" s="811"/>
      <c r="BL117" s="811"/>
      <c r="BM117" s="811"/>
      <c r="BN117" s="811"/>
      <c r="BO117" s="811"/>
      <c r="BP117" s="812"/>
      <c r="BQ117" s="798" t="s">
        <v>203</v>
      </c>
      <c r="BR117" s="799"/>
      <c r="BS117" s="799"/>
      <c r="BT117" s="799"/>
      <c r="BU117" s="799"/>
      <c r="BV117" s="799" t="s">
        <v>203</v>
      </c>
      <c r="BW117" s="799"/>
      <c r="BX117" s="799"/>
      <c r="BY117" s="799"/>
      <c r="BZ117" s="799"/>
      <c r="CA117" s="799" t="s">
        <v>203</v>
      </c>
      <c r="CB117" s="799"/>
      <c r="CC117" s="799"/>
      <c r="CD117" s="799"/>
      <c r="CE117" s="799"/>
      <c r="CF117" s="800" t="s">
        <v>203</v>
      </c>
      <c r="CG117" s="801"/>
      <c r="CH117" s="801"/>
      <c r="CI117" s="801"/>
      <c r="CJ117" s="801"/>
      <c r="CK117" s="996"/>
      <c r="CL117" s="997"/>
      <c r="CM117" s="802" t="s">
        <v>338</v>
      </c>
      <c r="CN117" s="803"/>
      <c r="CO117" s="803"/>
      <c r="CP117" s="803"/>
      <c r="CQ117" s="803"/>
      <c r="CR117" s="803"/>
      <c r="CS117" s="803"/>
      <c r="CT117" s="803"/>
      <c r="CU117" s="803"/>
      <c r="CV117" s="803"/>
      <c r="CW117" s="803"/>
      <c r="CX117" s="803"/>
      <c r="CY117" s="803"/>
      <c r="CZ117" s="803"/>
      <c r="DA117" s="803"/>
      <c r="DB117" s="803"/>
      <c r="DC117" s="803"/>
      <c r="DD117" s="803"/>
      <c r="DE117" s="803"/>
      <c r="DF117" s="804"/>
      <c r="DG117" s="788" t="s">
        <v>203</v>
      </c>
      <c r="DH117" s="789"/>
      <c r="DI117" s="789"/>
      <c r="DJ117" s="789"/>
      <c r="DK117" s="790"/>
      <c r="DL117" s="791" t="s">
        <v>203</v>
      </c>
      <c r="DM117" s="789"/>
      <c r="DN117" s="789"/>
      <c r="DO117" s="789"/>
      <c r="DP117" s="790"/>
      <c r="DQ117" s="791" t="s">
        <v>203</v>
      </c>
      <c r="DR117" s="789"/>
      <c r="DS117" s="789"/>
      <c r="DT117" s="789"/>
      <c r="DU117" s="790"/>
      <c r="DV117" s="792" t="s">
        <v>203</v>
      </c>
      <c r="DW117" s="793"/>
      <c r="DX117" s="793"/>
      <c r="DY117" s="793"/>
      <c r="DZ117" s="794"/>
    </row>
    <row r="118" spans="1:130" s="55" customFormat="1" ht="26.25" customHeight="1">
      <c r="A118" s="759" t="s">
        <v>93</v>
      </c>
      <c r="B118" s="760"/>
      <c r="C118" s="760"/>
      <c r="D118" s="760"/>
      <c r="E118" s="760"/>
      <c r="F118" s="760"/>
      <c r="G118" s="760"/>
      <c r="H118" s="760"/>
      <c r="I118" s="760"/>
      <c r="J118" s="760"/>
      <c r="K118" s="760"/>
      <c r="L118" s="760"/>
      <c r="M118" s="760"/>
      <c r="N118" s="760"/>
      <c r="O118" s="760"/>
      <c r="P118" s="760"/>
      <c r="Q118" s="760"/>
      <c r="R118" s="760"/>
      <c r="S118" s="760"/>
      <c r="T118" s="760"/>
      <c r="U118" s="760"/>
      <c r="V118" s="760"/>
      <c r="W118" s="760"/>
      <c r="X118" s="760"/>
      <c r="Y118" s="760"/>
      <c r="Z118" s="761"/>
      <c r="AA118" s="762" t="s">
        <v>467</v>
      </c>
      <c r="AB118" s="760"/>
      <c r="AC118" s="760"/>
      <c r="AD118" s="760"/>
      <c r="AE118" s="761"/>
      <c r="AF118" s="762" t="s">
        <v>165</v>
      </c>
      <c r="AG118" s="760"/>
      <c r="AH118" s="760"/>
      <c r="AI118" s="760"/>
      <c r="AJ118" s="761"/>
      <c r="AK118" s="762" t="s">
        <v>392</v>
      </c>
      <c r="AL118" s="760"/>
      <c r="AM118" s="760"/>
      <c r="AN118" s="760"/>
      <c r="AO118" s="761"/>
      <c r="AP118" s="762" t="s">
        <v>468</v>
      </c>
      <c r="AQ118" s="760"/>
      <c r="AR118" s="760"/>
      <c r="AS118" s="760"/>
      <c r="AT118" s="763"/>
      <c r="AU118" s="990"/>
      <c r="AV118" s="991"/>
      <c r="AW118" s="991"/>
      <c r="AX118" s="991"/>
      <c r="AY118" s="991"/>
      <c r="AZ118" s="821" t="s">
        <v>483</v>
      </c>
      <c r="BA118" s="808"/>
      <c r="BB118" s="808"/>
      <c r="BC118" s="808"/>
      <c r="BD118" s="808"/>
      <c r="BE118" s="808"/>
      <c r="BF118" s="808"/>
      <c r="BG118" s="808"/>
      <c r="BH118" s="808"/>
      <c r="BI118" s="808"/>
      <c r="BJ118" s="808"/>
      <c r="BK118" s="808"/>
      <c r="BL118" s="808"/>
      <c r="BM118" s="808"/>
      <c r="BN118" s="808"/>
      <c r="BO118" s="808"/>
      <c r="BP118" s="809"/>
      <c r="BQ118" s="822" t="s">
        <v>203</v>
      </c>
      <c r="BR118" s="823"/>
      <c r="BS118" s="823"/>
      <c r="BT118" s="823"/>
      <c r="BU118" s="823"/>
      <c r="BV118" s="823" t="s">
        <v>203</v>
      </c>
      <c r="BW118" s="823"/>
      <c r="BX118" s="823"/>
      <c r="BY118" s="823"/>
      <c r="BZ118" s="823"/>
      <c r="CA118" s="823" t="s">
        <v>203</v>
      </c>
      <c r="CB118" s="823"/>
      <c r="CC118" s="823"/>
      <c r="CD118" s="823"/>
      <c r="CE118" s="823"/>
      <c r="CF118" s="800" t="s">
        <v>203</v>
      </c>
      <c r="CG118" s="801"/>
      <c r="CH118" s="801"/>
      <c r="CI118" s="801"/>
      <c r="CJ118" s="801"/>
      <c r="CK118" s="996"/>
      <c r="CL118" s="997"/>
      <c r="CM118" s="802" t="s">
        <v>484</v>
      </c>
      <c r="CN118" s="803"/>
      <c r="CO118" s="803"/>
      <c r="CP118" s="803"/>
      <c r="CQ118" s="803"/>
      <c r="CR118" s="803"/>
      <c r="CS118" s="803"/>
      <c r="CT118" s="803"/>
      <c r="CU118" s="803"/>
      <c r="CV118" s="803"/>
      <c r="CW118" s="803"/>
      <c r="CX118" s="803"/>
      <c r="CY118" s="803"/>
      <c r="CZ118" s="803"/>
      <c r="DA118" s="803"/>
      <c r="DB118" s="803"/>
      <c r="DC118" s="803"/>
      <c r="DD118" s="803"/>
      <c r="DE118" s="803"/>
      <c r="DF118" s="804"/>
      <c r="DG118" s="788" t="s">
        <v>203</v>
      </c>
      <c r="DH118" s="789"/>
      <c r="DI118" s="789"/>
      <c r="DJ118" s="789"/>
      <c r="DK118" s="790"/>
      <c r="DL118" s="791" t="s">
        <v>203</v>
      </c>
      <c r="DM118" s="789"/>
      <c r="DN118" s="789"/>
      <c r="DO118" s="789"/>
      <c r="DP118" s="790"/>
      <c r="DQ118" s="791" t="s">
        <v>203</v>
      </c>
      <c r="DR118" s="789"/>
      <c r="DS118" s="789"/>
      <c r="DT118" s="789"/>
      <c r="DU118" s="790"/>
      <c r="DV118" s="792" t="s">
        <v>203</v>
      </c>
      <c r="DW118" s="793"/>
      <c r="DX118" s="793"/>
      <c r="DY118" s="793"/>
      <c r="DZ118" s="794"/>
    </row>
    <row r="119" spans="1:130" s="55" customFormat="1" ht="26.25" customHeight="1">
      <c r="A119" s="1000" t="s">
        <v>387</v>
      </c>
      <c r="B119" s="995"/>
      <c r="C119" s="780" t="s">
        <v>470</v>
      </c>
      <c r="D119" s="781"/>
      <c r="E119" s="781"/>
      <c r="F119" s="781"/>
      <c r="G119" s="781"/>
      <c r="H119" s="781"/>
      <c r="I119" s="781"/>
      <c r="J119" s="781"/>
      <c r="K119" s="781"/>
      <c r="L119" s="781"/>
      <c r="M119" s="781"/>
      <c r="N119" s="781"/>
      <c r="O119" s="781"/>
      <c r="P119" s="781"/>
      <c r="Q119" s="781"/>
      <c r="R119" s="781"/>
      <c r="S119" s="781"/>
      <c r="T119" s="781"/>
      <c r="U119" s="781"/>
      <c r="V119" s="781"/>
      <c r="W119" s="781"/>
      <c r="X119" s="781"/>
      <c r="Y119" s="781"/>
      <c r="Z119" s="782"/>
      <c r="AA119" s="768" t="s">
        <v>203</v>
      </c>
      <c r="AB119" s="769"/>
      <c r="AC119" s="769"/>
      <c r="AD119" s="769"/>
      <c r="AE119" s="770"/>
      <c r="AF119" s="771" t="s">
        <v>203</v>
      </c>
      <c r="AG119" s="769"/>
      <c r="AH119" s="769"/>
      <c r="AI119" s="769"/>
      <c r="AJ119" s="770"/>
      <c r="AK119" s="771" t="s">
        <v>203</v>
      </c>
      <c r="AL119" s="769"/>
      <c r="AM119" s="769"/>
      <c r="AN119" s="769"/>
      <c r="AO119" s="770"/>
      <c r="AP119" s="772" t="s">
        <v>203</v>
      </c>
      <c r="AQ119" s="773"/>
      <c r="AR119" s="773"/>
      <c r="AS119" s="773"/>
      <c r="AT119" s="774"/>
      <c r="AU119" s="992"/>
      <c r="AV119" s="993"/>
      <c r="AW119" s="993"/>
      <c r="AX119" s="993"/>
      <c r="AY119" s="993"/>
      <c r="AZ119" s="84" t="s">
        <v>277</v>
      </c>
      <c r="BA119" s="84"/>
      <c r="BB119" s="84"/>
      <c r="BC119" s="84"/>
      <c r="BD119" s="84"/>
      <c r="BE119" s="84"/>
      <c r="BF119" s="84"/>
      <c r="BG119" s="84"/>
      <c r="BH119" s="84"/>
      <c r="BI119" s="84"/>
      <c r="BJ119" s="84"/>
      <c r="BK119" s="84"/>
      <c r="BL119" s="84"/>
      <c r="BM119" s="84"/>
      <c r="BN119" s="84"/>
      <c r="BO119" s="813" t="s">
        <v>169</v>
      </c>
      <c r="BP119" s="824"/>
      <c r="BQ119" s="822">
        <v>48926414</v>
      </c>
      <c r="BR119" s="823"/>
      <c r="BS119" s="823"/>
      <c r="BT119" s="823"/>
      <c r="BU119" s="823"/>
      <c r="BV119" s="823">
        <v>47745570</v>
      </c>
      <c r="BW119" s="823"/>
      <c r="BX119" s="823"/>
      <c r="BY119" s="823"/>
      <c r="BZ119" s="823"/>
      <c r="CA119" s="823">
        <v>46738841</v>
      </c>
      <c r="CB119" s="823"/>
      <c r="CC119" s="823"/>
      <c r="CD119" s="823"/>
      <c r="CE119" s="823"/>
      <c r="CF119" s="825"/>
      <c r="CG119" s="826"/>
      <c r="CH119" s="826"/>
      <c r="CI119" s="826"/>
      <c r="CJ119" s="827"/>
      <c r="CK119" s="998"/>
      <c r="CL119" s="999"/>
      <c r="CM119" s="828" t="s">
        <v>485</v>
      </c>
      <c r="CN119" s="829"/>
      <c r="CO119" s="829"/>
      <c r="CP119" s="829"/>
      <c r="CQ119" s="829"/>
      <c r="CR119" s="829"/>
      <c r="CS119" s="829"/>
      <c r="CT119" s="829"/>
      <c r="CU119" s="829"/>
      <c r="CV119" s="829"/>
      <c r="CW119" s="829"/>
      <c r="CX119" s="829"/>
      <c r="CY119" s="829"/>
      <c r="CZ119" s="829"/>
      <c r="DA119" s="829"/>
      <c r="DB119" s="829"/>
      <c r="DC119" s="829"/>
      <c r="DD119" s="829"/>
      <c r="DE119" s="829"/>
      <c r="DF119" s="830"/>
      <c r="DG119" s="831" t="s">
        <v>203</v>
      </c>
      <c r="DH119" s="832"/>
      <c r="DI119" s="832"/>
      <c r="DJ119" s="832"/>
      <c r="DK119" s="833"/>
      <c r="DL119" s="834" t="s">
        <v>203</v>
      </c>
      <c r="DM119" s="832"/>
      <c r="DN119" s="832"/>
      <c r="DO119" s="832"/>
      <c r="DP119" s="833"/>
      <c r="DQ119" s="834" t="s">
        <v>203</v>
      </c>
      <c r="DR119" s="832"/>
      <c r="DS119" s="832"/>
      <c r="DT119" s="832"/>
      <c r="DU119" s="833"/>
      <c r="DV119" s="835" t="s">
        <v>203</v>
      </c>
      <c r="DW119" s="836"/>
      <c r="DX119" s="836"/>
      <c r="DY119" s="836"/>
      <c r="DZ119" s="837"/>
    </row>
    <row r="120" spans="1:130" s="55" customFormat="1" ht="26.25" customHeight="1">
      <c r="A120" s="1001"/>
      <c r="B120" s="997"/>
      <c r="C120" s="802" t="s">
        <v>133</v>
      </c>
      <c r="D120" s="803"/>
      <c r="E120" s="803"/>
      <c r="F120" s="803"/>
      <c r="G120" s="803"/>
      <c r="H120" s="803"/>
      <c r="I120" s="803"/>
      <c r="J120" s="803"/>
      <c r="K120" s="803"/>
      <c r="L120" s="803"/>
      <c r="M120" s="803"/>
      <c r="N120" s="803"/>
      <c r="O120" s="803"/>
      <c r="P120" s="803"/>
      <c r="Q120" s="803"/>
      <c r="R120" s="803"/>
      <c r="S120" s="803"/>
      <c r="T120" s="803"/>
      <c r="U120" s="803"/>
      <c r="V120" s="803"/>
      <c r="W120" s="803"/>
      <c r="X120" s="803"/>
      <c r="Y120" s="803"/>
      <c r="Z120" s="804"/>
      <c r="AA120" s="788" t="s">
        <v>203</v>
      </c>
      <c r="AB120" s="789"/>
      <c r="AC120" s="789"/>
      <c r="AD120" s="789"/>
      <c r="AE120" s="790"/>
      <c r="AF120" s="791" t="s">
        <v>203</v>
      </c>
      <c r="AG120" s="789"/>
      <c r="AH120" s="789"/>
      <c r="AI120" s="789"/>
      <c r="AJ120" s="790"/>
      <c r="AK120" s="791" t="s">
        <v>203</v>
      </c>
      <c r="AL120" s="789"/>
      <c r="AM120" s="789"/>
      <c r="AN120" s="789"/>
      <c r="AO120" s="790"/>
      <c r="AP120" s="792" t="s">
        <v>203</v>
      </c>
      <c r="AQ120" s="793"/>
      <c r="AR120" s="793"/>
      <c r="AS120" s="793"/>
      <c r="AT120" s="794"/>
      <c r="AU120" s="963" t="s">
        <v>474</v>
      </c>
      <c r="AV120" s="964"/>
      <c r="AW120" s="964"/>
      <c r="AX120" s="964"/>
      <c r="AY120" s="965"/>
      <c r="AZ120" s="775" t="s">
        <v>220</v>
      </c>
      <c r="BA120" s="766"/>
      <c r="BB120" s="766"/>
      <c r="BC120" s="766"/>
      <c r="BD120" s="766"/>
      <c r="BE120" s="766"/>
      <c r="BF120" s="766"/>
      <c r="BG120" s="766"/>
      <c r="BH120" s="766"/>
      <c r="BI120" s="766"/>
      <c r="BJ120" s="766"/>
      <c r="BK120" s="766"/>
      <c r="BL120" s="766"/>
      <c r="BM120" s="766"/>
      <c r="BN120" s="766"/>
      <c r="BO120" s="766"/>
      <c r="BP120" s="767"/>
      <c r="BQ120" s="776">
        <v>4329309</v>
      </c>
      <c r="BR120" s="777"/>
      <c r="BS120" s="777"/>
      <c r="BT120" s="777"/>
      <c r="BU120" s="777"/>
      <c r="BV120" s="777">
        <v>3891405</v>
      </c>
      <c r="BW120" s="777"/>
      <c r="BX120" s="777"/>
      <c r="BY120" s="777"/>
      <c r="BZ120" s="777"/>
      <c r="CA120" s="777">
        <v>3876261</v>
      </c>
      <c r="CB120" s="777"/>
      <c r="CC120" s="777"/>
      <c r="CD120" s="777"/>
      <c r="CE120" s="777"/>
      <c r="CF120" s="778">
        <v>26.6</v>
      </c>
      <c r="CG120" s="779"/>
      <c r="CH120" s="779"/>
      <c r="CI120" s="779"/>
      <c r="CJ120" s="779"/>
      <c r="CK120" s="971" t="s">
        <v>274</v>
      </c>
      <c r="CL120" s="972"/>
      <c r="CM120" s="972"/>
      <c r="CN120" s="972"/>
      <c r="CO120" s="973"/>
      <c r="CP120" s="838" t="s">
        <v>353</v>
      </c>
      <c r="CQ120" s="839"/>
      <c r="CR120" s="839"/>
      <c r="CS120" s="839"/>
      <c r="CT120" s="839"/>
      <c r="CU120" s="839"/>
      <c r="CV120" s="839"/>
      <c r="CW120" s="839"/>
      <c r="CX120" s="839"/>
      <c r="CY120" s="839"/>
      <c r="CZ120" s="839"/>
      <c r="DA120" s="839"/>
      <c r="DB120" s="839"/>
      <c r="DC120" s="839"/>
      <c r="DD120" s="839"/>
      <c r="DE120" s="839"/>
      <c r="DF120" s="840"/>
      <c r="DG120" s="776" t="s">
        <v>203</v>
      </c>
      <c r="DH120" s="777"/>
      <c r="DI120" s="777"/>
      <c r="DJ120" s="777"/>
      <c r="DK120" s="777"/>
      <c r="DL120" s="777" t="s">
        <v>203</v>
      </c>
      <c r="DM120" s="777"/>
      <c r="DN120" s="777"/>
      <c r="DO120" s="777"/>
      <c r="DP120" s="777"/>
      <c r="DQ120" s="777">
        <v>10957060</v>
      </c>
      <c r="DR120" s="777"/>
      <c r="DS120" s="777"/>
      <c r="DT120" s="777"/>
      <c r="DU120" s="777"/>
      <c r="DV120" s="783">
        <v>75.099999999999994</v>
      </c>
      <c r="DW120" s="783"/>
      <c r="DX120" s="783"/>
      <c r="DY120" s="783"/>
      <c r="DZ120" s="784"/>
    </row>
    <row r="121" spans="1:130" s="55" customFormat="1" ht="26.25" customHeight="1">
      <c r="A121" s="1001"/>
      <c r="B121" s="997"/>
      <c r="C121" s="810" t="s">
        <v>135</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8" t="s">
        <v>203</v>
      </c>
      <c r="AB121" s="789"/>
      <c r="AC121" s="789"/>
      <c r="AD121" s="789"/>
      <c r="AE121" s="790"/>
      <c r="AF121" s="791" t="s">
        <v>203</v>
      </c>
      <c r="AG121" s="789"/>
      <c r="AH121" s="789"/>
      <c r="AI121" s="789"/>
      <c r="AJ121" s="790"/>
      <c r="AK121" s="791" t="s">
        <v>203</v>
      </c>
      <c r="AL121" s="789"/>
      <c r="AM121" s="789"/>
      <c r="AN121" s="789"/>
      <c r="AO121" s="790"/>
      <c r="AP121" s="792" t="s">
        <v>203</v>
      </c>
      <c r="AQ121" s="793"/>
      <c r="AR121" s="793"/>
      <c r="AS121" s="793"/>
      <c r="AT121" s="794"/>
      <c r="AU121" s="966"/>
      <c r="AV121" s="967"/>
      <c r="AW121" s="967"/>
      <c r="AX121" s="967"/>
      <c r="AY121" s="968"/>
      <c r="AZ121" s="795" t="s">
        <v>486</v>
      </c>
      <c r="BA121" s="796"/>
      <c r="BB121" s="796"/>
      <c r="BC121" s="796"/>
      <c r="BD121" s="796"/>
      <c r="BE121" s="796"/>
      <c r="BF121" s="796"/>
      <c r="BG121" s="796"/>
      <c r="BH121" s="796"/>
      <c r="BI121" s="796"/>
      <c r="BJ121" s="796"/>
      <c r="BK121" s="796"/>
      <c r="BL121" s="796"/>
      <c r="BM121" s="796"/>
      <c r="BN121" s="796"/>
      <c r="BO121" s="796"/>
      <c r="BP121" s="797"/>
      <c r="BQ121" s="798">
        <v>7865167</v>
      </c>
      <c r="BR121" s="799"/>
      <c r="BS121" s="799"/>
      <c r="BT121" s="799"/>
      <c r="BU121" s="799"/>
      <c r="BV121" s="799">
        <v>7704603</v>
      </c>
      <c r="BW121" s="799"/>
      <c r="BX121" s="799"/>
      <c r="BY121" s="799"/>
      <c r="BZ121" s="799"/>
      <c r="CA121" s="799">
        <v>7451366</v>
      </c>
      <c r="CB121" s="799"/>
      <c r="CC121" s="799"/>
      <c r="CD121" s="799"/>
      <c r="CE121" s="799"/>
      <c r="CF121" s="800">
        <v>51.1</v>
      </c>
      <c r="CG121" s="801"/>
      <c r="CH121" s="801"/>
      <c r="CI121" s="801"/>
      <c r="CJ121" s="801"/>
      <c r="CK121" s="974"/>
      <c r="CL121" s="975"/>
      <c r="CM121" s="975"/>
      <c r="CN121" s="975"/>
      <c r="CO121" s="976"/>
      <c r="CP121" s="841" t="s">
        <v>24</v>
      </c>
      <c r="CQ121" s="842"/>
      <c r="CR121" s="842"/>
      <c r="CS121" s="842"/>
      <c r="CT121" s="842"/>
      <c r="CU121" s="842"/>
      <c r="CV121" s="842"/>
      <c r="CW121" s="842"/>
      <c r="CX121" s="842"/>
      <c r="CY121" s="842"/>
      <c r="CZ121" s="842"/>
      <c r="DA121" s="842"/>
      <c r="DB121" s="842"/>
      <c r="DC121" s="842"/>
      <c r="DD121" s="842"/>
      <c r="DE121" s="842"/>
      <c r="DF121" s="843"/>
      <c r="DG121" s="798" t="s">
        <v>203</v>
      </c>
      <c r="DH121" s="799"/>
      <c r="DI121" s="799"/>
      <c r="DJ121" s="799"/>
      <c r="DK121" s="799"/>
      <c r="DL121" s="799" t="s">
        <v>203</v>
      </c>
      <c r="DM121" s="799"/>
      <c r="DN121" s="799"/>
      <c r="DO121" s="799"/>
      <c r="DP121" s="799"/>
      <c r="DQ121" s="799" t="s">
        <v>203</v>
      </c>
      <c r="DR121" s="799"/>
      <c r="DS121" s="799"/>
      <c r="DT121" s="799"/>
      <c r="DU121" s="799"/>
      <c r="DV121" s="805" t="s">
        <v>203</v>
      </c>
      <c r="DW121" s="805"/>
      <c r="DX121" s="805"/>
      <c r="DY121" s="805"/>
      <c r="DZ121" s="806"/>
    </row>
    <row r="122" spans="1:130" s="55" customFormat="1" ht="26.25" customHeight="1">
      <c r="A122" s="1001"/>
      <c r="B122" s="997"/>
      <c r="C122" s="802" t="s">
        <v>480</v>
      </c>
      <c r="D122" s="803"/>
      <c r="E122" s="803"/>
      <c r="F122" s="803"/>
      <c r="G122" s="803"/>
      <c r="H122" s="803"/>
      <c r="I122" s="803"/>
      <c r="J122" s="803"/>
      <c r="K122" s="803"/>
      <c r="L122" s="803"/>
      <c r="M122" s="803"/>
      <c r="N122" s="803"/>
      <c r="O122" s="803"/>
      <c r="P122" s="803"/>
      <c r="Q122" s="803"/>
      <c r="R122" s="803"/>
      <c r="S122" s="803"/>
      <c r="T122" s="803"/>
      <c r="U122" s="803"/>
      <c r="V122" s="803"/>
      <c r="W122" s="803"/>
      <c r="X122" s="803"/>
      <c r="Y122" s="803"/>
      <c r="Z122" s="804"/>
      <c r="AA122" s="788" t="s">
        <v>203</v>
      </c>
      <c r="AB122" s="789"/>
      <c r="AC122" s="789"/>
      <c r="AD122" s="789"/>
      <c r="AE122" s="790"/>
      <c r="AF122" s="791" t="s">
        <v>203</v>
      </c>
      <c r="AG122" s="789"/>
      <c r="AH122" s="789"/>
      <c r="AI122" s="789"/>
      <c r="AJ122" s="790"/>
      <c r="AK122" s="791" t="s">
        <v>203</v>
      </c>
      <c r="AL122" s="789"/>
      <c r="AM122" s="789"/>
      <c r="AN122" s="789"/>
      <c r="AO122" s="790"/>
      <c r="AP122" s="792" t="s">
        <v>203</v>
      </c>
      <c r="AQ122" s="793"/>
      <c r="AR122" s="793"/>
      <c r="AS122" s="793"/>
      <c r="AT122" s="794"/>
      <c r="AU122" s="966"/>
      <c r="AV122" s="967"/>
      <c r="AW122" s="967"/>
      <c r="AX122" s="967"/>
      <c r="AY122" s="968"/>
      <c r="AZ122" s="821" t="s">
        <v>488</v>
      </c>
      <c r="BA122" s="808"/>
      <c r="BB122" s="808"/>
      <c r="BC122" s="808"/>
      <c r="BD122" s="808"/>
      <c r="BE122" s="808"/>
      <c r="BF122" s="808"/>
      <c r="BG122" s="808"/>
      <c r="BH122" s="808"/>
      <c r="BI122" s="808"/>
      <c r="BJ122" s="808"/>
      <c r="BK122" s="808"/>
      <c r="BL122" s="808"/>
      <c r="BM122" s="808"/>
      <c r="BN122" s="808"/>
      <c r="BO122" s="808"/>
      <c r="BP122" s="809"/>
      <c r="BQ122" s="822">
        <v>30355606</v>
      </c>
      <c r="BR122" s="823"/>
      <c r="BS122" s="823"/>
      <c r="BT122" s="823"/>
      <c r="BU122" s="823"/>
      <c r="BV122" s="823">
        <v>29899904</v>
      </c>
      <c r="BW122" s="823"/>
      <c r="BX122" s="823"/>
      <c r="BY122" s="823"/>
      <c r="BZ122" s="823"/>
      <c r="CA122" s="823">
        <v>29404588</v>
      </c>
      <c r="CB122" s="823"/>
      <c r="CC122" s="823"/>
      <c r="CD122" s="823"/>
      <c r="CE122" s="823"/>
      <c r="CF122" s="844">
        <v>201.6</v>
      </c>
      <c r="CG122" s="845"/>
      <c r="CH122" s="845"/>
      <c r="CI122" s="845"/>
      <c r="CJ122" s="845"/>
      <c r="CK122" s="974"/>
      <c r="CL122" s="975"/>
      <c r="CM122" s="975"/>
      <c r="CN122" s="975"/>
      <c r="CO122" s="976"/>
      <c r="CP122" s="841" t="s">
        <v>230</v>
      </c>
      <c r="CQ122" s="842"/>
      <c r="CR122" s="842"/>
      <c r="CS122" s="842"/>
      <c r="CT122" s="842"/>
      <c r="CU122" s="842"/>
      <c r="CV122" s="842"/>
      <c r="CW122" s="842"/>
      <c r="CX122" s="842"/>
      <c r="CY122" s="842"/>
      <c r="CZ122" s="842"/>
      <c r="DA122" s="842"/>
      <c r="DB122" s="842"/>
      <c r="DC122" s="842"/>
      <c r="DD122" s="842"/>
      <c r="DE122" s="842"/>
      <c r="DF122" s="843"/>
      <c r="DG122" s="798" t="s">
        <v>203</v>
      </c>
      <c r="DH122" s="799"/>
      <c r="DI122" s="799"/>
      <c r="DJ122" s="799"/>
      <c r="DK122" s="799"/>
      <c r="DL122" s="799" t="s">
        <v>203</v>
      </c>
      <c r="DM122" s="799"/>
      <c r="DN122" s="799"/>
      <c r="DO122" s="799"/>
      <c r="DP122" s="799"/>
      <c r="DQ122" s="799" t="s">
        <v>203</v>
      </c>
      <c r="DR122" s="799"/>
      <c r="DS122" s="799"/>
      <c r="DT122" s="799"/>
      <c r="DU122" s="799"/>
      <c r="DV122" s="805" t="s">
        <v>203</v>
      </c>
      <c r="DW122" s="805"/>
      <c r="DX122" s="805"/>
      <c r="DY122" s="805"/>
      <c r="DZ122" s="806"/>
    </row>
    <row r="123" spans="1:130" s="55" customFormat="1" ht="26.25" customHeight="1">
      <c r="A123" s="1001"/>
      <c r="B123" s="997"/>
      <c r="C123" s="802" t="s">
        <v>481</v>
      </c>
      <c r="D123" s="803"/>
      <c r="E123" s="803"/>
      <c r="F123" s="803"/>
      <c r="G123" s="803"/>
      <c r="H123" s="803"/>
      <c r="I123" s="803"/>
      <c r="J123" s="803"/>
      <c r="K123" s="803"/>
      <c r="L123" s="803"/>
      <c r="M123" s="803"/>
      <c r="N123" s="803"/>
      <c r="O123" s="803"/>
      <c r="P123" s="803"/>
      <c r="Q123" s="803"/>
      <c r="R123" s="803"/>
      <c r="S123" s="803"/>
      <c r="T123" s="803"/>
      <c r="U123" s="803"/>
      <c r="V123" s="803"/>
      <c r="W123" s="803"/>
      <c r="X123" s="803"/>
      <c r="Y123" s="803"/>
      <c r="Z123" s="804"/>
      <c r="AA123" s="788" t="s">
        <v>203</v>
      </c>
      <c r="AB123" s="789"/>
      <c r="AC123" s="789"/>
      <c r="AD123" s="789"/>
      <c r="AE123" s="790"/>
      <c r="AF123" s="791" t="s">
        <v>203</v>
      </c>
      <c r="AG123" s="789"/>
      <c r="AH123" s="789"/>
      <c r="AI123" s="789"/>
      <c r="AJ123" s="790"/>
      <c r="AK123" s="791" t="s">
        <v>203</v>
      </c>
      <c r="AL123" s="789"/>
      <c r="AM123" s="789"/>
      <c r="AN123" s="789"/>
      <c r="AO123" s="790"/>
      <c r="AP123" s="792" t="s">
        <v>203</v>
      </c>
      <c r="AQ123" s="793"/>
      <c r="AR123" s="793"/>
      <c r="AS123" s="793"/>
      <c r="AT123" s="794"/>
      <c r="AU123" s="969"/>
      <c r="AV123" s="970"/>
      <c r="AW123" s="970"/>
      <c r="AX123" s="970"/>
      <c r="AY123" s="970"/>
      <c r="AZ123" s="84" t="s">
        <v>277</v>
      </c>
      <c r="BA123" s="84"/>
      <c r="BB123" s="84"/>
      <c r="BC123" s="84"/>
      <c r="BD123" s="84"/>
      <c r="BE123" s="84"/>
      <c r="BF123" s="84"/>
      <c r="BG123" s="84"/>
      <c r="BH123" s="84"/>
      <c r="BI123" s="84"/>
      <c r="BJ123" s="84"/>
      <c r="BK123" s="84"/>
      <c r="BL123" s="84"/>
      <c r="BM123" s="84"/>
      <c r="BN123" s="84"/>
      <c r="BO123" s="813" t="s">
        <v>489</v>
      </c>
      <c r="BP123" s="824"/>
      <c r="BQ123" s="846">
        <v>42550082</v>
      </c>
      <c r="BR123" s="847"/>
      <c r="BS123" s="847"/>
      <c r="BT123" s="847"/>
      <c r="BU123" s="847"/>
      <c r="BV123" s="847">
        <v>41495912</v>
      </c>
      <c r="BW123" s="847"/>
      <c r="BX123" s="847"/>
      <c r="BY123" s="847"/>
      <c r="BZ123" s="847"/>
      <c r="CA123" s="847">
        <v>40732215</v>
      </c>
      <c r="CB123" s="847"/>
      <c r="CC123" s="847"/>
      <c r="CD123" s="847"/>
      <c r="CE123" s="847"/>
      <c r="CF123" s="825"/>
      <c r="CG123" s="826"/>
      <c r="CH123" s="826"/>
      <c r="CI123" s="826"/>
      <c r="CJ123" s="827"/>
      <c r="CK123" s="974"/>
      <c r="CL123" s="975"/>
      <c r="CM123" s="975"/>
      <c r="CN123" s="975"/>
      <c r="CO123" s="976"/>
      <c r="CP123" s="841" t="s">
        <v>242</v>
      </c>
      <c r="CQ123" s="842"/>
      <c r="CR123" s="842"/>
      <c r="CS123" s="842"/>
      <c r="CT123" s="842"/>
      <c r="CU123" s="842"/>
      <c r="CV123" s="842"/>
      <c r="CW123" s="842"/>
      <c r="CX123" s="842"/>
      <c r="CY123" s="842"/>
      <c r="CZ123" s="842"/>
      <c r="DA123" s="842"/>
      <c r="DB123" s="842"/>
      <c r="DC123" s="842"/>
      <c r="DD123" s="842"/>
      <c r="DE123" s="842"/>
      <c r="DF123" s="843"/>
      <c r="DG123" s="788" t="s">
        <v>203</v>
      </c>
      <c r="DH123" s="789"/>
      <c r="DI123" s="789"/>
      <c r="DJ123" s="789"/>
      <c r="DK123" s="790"/>
      <c r="DL123" s="791" t="s">
        <v>203</v>
      </c>
      <c r="DM123" s="789"/>
      <c r="DN123" s="789"/>
      <c r="DO123" s="789"/>
      <c r="DP123" s="790"/>
      <c r="DQ123" s="791" t="s">
        <v>203</v>
      </c>
      <c r="DR123" s="789"/>
      <c r="DS123" s="789"/>
      <c r="DT123" s="789"/>
      <c r="DU123" s="790"/>
      <c r="DV123" s="792" t="s">
        <v>203</v>
      </c>
      <c r="DW123" s="793"/>
      <c r="DX123" s="793"/>
      <c r="DY123" s="793"/>
      <c r="DZ123" s="794"/>
    </row>
    <row r="124" spans="1:130" s="55" customFormat="1" ht="26.25" customHeight="1">
      <c r="A124" s="1001"/>
      <c r="B124" s="997"/>
      <c r="C124" s="802" t="s">
        <v>338</v>
      </c>
      <c r="D124" s="803"/>
      <c r="E124" s="803"/>
      <c r="F124" s="803"/>
      <c r="G124" s="803"/>
      <c r="H124" s="803"/>
      <c r="I124" s="803"/>
      <c r="J124" s="803"/>
      <c r="K124" s="803"/>
      <c r="L124" s="803"/>
      <c r="M124" s="803"/>
      <c r="N124" s="803"/>
      <c r="O124" s="803"/>
      <c r="P124" s="803"/>
      <c r="Q124" s="803"/>
      <c r="R124" s="803"/>
      <c r="S124" s="803"/>
      <c r="T124" s="803"/>
      <c r="U124" s="803"/>
      <c r="V124" s="803"/>
      <c r="W124" s="803"/>
      <c r="X124" s="803"/>
      <c r="Y124" s="803"/>
      <c r="Z124" s="804"/>
      <c r="AA124" s="788" t="s">
        <v>203</v>
      </c>
      <c r="AB124" s="789"/>
      <c r="AC124" s="789"/>
      <c r="AD124" s="789"/>
      <c r="AE124" s="790"/>
      <c r="AF124" s="791" t="s">
        <v>203</v>
      </c>
      <c r="AG124" s="789"/>
      <c r="AH124" s="789"/>
      <c r="AI124" s="789"/>
      <c r="AJ124" s="790"/>
      <c r="AK124" s="791" t="s">
        <v>203</v>
      </c>
      <c r="AL124" s="789"/>
      <c r="AM124" s="789"/>
      <c r="AN124" s="789"/>
      <c r="AO124" s="790"/>
      <c r="AP124" s="792" t="s">
        <v>203</v>
      </c>
      <c r="AQ124" s="793"/>
      <c r="AR124" s="793"/>
      <c r="AS124" s="793"/>
      <c r="AT124" s="794"/>
      <c r="AU124" s="848" t="s">
        <v>490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45.5</v>
      </c>
      <c r="BR124" s="852"/>
      <c r="BS124" s="852"/>
      <c r="BT124" s="852"/>
      <c r="BU124" s="852"/>
      <c r="BV124" s="852">
        <v>44.4</v>
      </c>
      <c r="BW124" s="852"/>
      <c r="BX124" s="852"/>
      <c r="BY124" s="852"/>
      <c r="BZ124" s="852"/>
      <c r="CA124" s="852">
        <v>41.1</v>
      </c>
      <c r="CB124" s="852"/>
      <c r="CC124" s="852"/>
      <c r="CD124" s="852"/>
      <c r="CE124" s="852"/>
      <c r="CF124" s="853"/>
      <c r="CG124" s="854"/>
      <c r="CH124" s="854"/>
      <c r="CI124" s="854"/>
      <c r="CJ124" s="855"/>
      <c r="CK124" s="977"/>
      <c r="CL124" s="977"/>
      <c r="CM124" s="977"/>
      <c r="CN124" s="977"/>
      <c r="CO124" s="978"/>
      <c r="CP124" s="841" t="s">
        <v>491</v>
      </c>
      <c r="CQ124" s="842"/>
      <c r="CR124" s="842"/>
      <c r="CS124" s="842"/>
      <c r="CT124" s="842"/>
      <c r="CU124" s="842"/>
      <c r="CV124" s="842"/>
      <c r="CW124" s="842"/>
      <c r="CX124" s="842"/>
      <c r="CY124" s="842"/>
      <c r="CZ124" s="842"/>
      <c r="DA124" s="842"/>
      <c r="DB124" s="842"/>
      <c r="DC124" s="842"/>
      <c r="DD124" s="842"/>
      <c r="DE124" s="842"/>
      <c r="DF124" s="843"/>
      <c r="DG124" s="831">
        <v>12570480</v>
      </c>
      <c r="DH124" s="832"/>
      <c r="DI124" s="832"/>
      <c r="DJ124" s="832"/>
      <c r="DK124" s="833"/>
      <c r="DL124" s="834">
        <v>12059131</v>
      </c>
      <c r="DM124" s="832"/>
      <c r="DN124" s="832"/>
      <c r="DO124" s="832"/>
      <c r="DP124" s="833"/>
      <c r="DQ124" s="834" t="s">
        <v>203</v>
      </c>
      <c r="DR124" s="832"/>
      <c r="DS124" s="832"/>
      <c r="DT124" s="832"/>
      <c r="DU124" s="833"/>
      <c r="DV124" s="835" t="s">
        <v>203</v>
      </c>
      <c r="DW124" s="836"/>
      <c r="DX124" s="836"/>
      <c r="DY124" s="836"/>
      <c r="DZ124" s="837"/>
    </row>
    <row r="125" spans="1:130" s="55" customFormat="1" ht="26.25" customHeight="1">
      <c r="A125" s="1001"/>
      <c r="B125" s="997"/>
      <c r="C125" s="802" t="s">
        <v>484</v>
      </c>
      <c r="D125" s="803"/>
      <c r="E125" s="803"/>
      <c r="F125" s="803"/>
      <c r="G125" s="803"/>
      <c r="H125" s="803"/>
      <c r="I125" s="803"/>
      <c r="J125" s="803"/>
      <c r="K125" s="803"/>
      <c r="L125" s="803"/>
      <c r="M125" s="803"/>
      <c r="N125" s="803"/>
      <c r="O125" s="803"/>
      <c r="P125" s="803"/>
      <c r="Q125" s="803"/>
      <c r="R125" s="803"/>
      <c r="S125" s="803"/>
      <c r="T125" s="803"/>
      <c r="U125" s="803"/>
      <c r="V125" s="803"/>
      <c r="W125" s="803"/>
      <c r="X125" s="803"/>
      <c r="Y125" s="803"/>
      <c r="Z125" s="804"/>
      <c r="AA125" s="788" t="s">
        <v>203</v>
      </c>
      <c r="AB125" s="789"/>
      <c r="AC125" s="789"/>
      <c r="AD125" s="789"/>
      <c r="AE125" s="790"/>
      <c r="AF125" s="791" t="s">
        <v>203</v>
      </c>
      <c r="AG125" s="789"/>
      <c r="AH125" s="789"/>
      <c r="AI125" s="789"/>
      <c r="AJ125" s="790"/>
      <c r="AK125" s="791" t="s">
        <v>203</v>
      </c>
      <c r="AL125" s="789"/>
      <c r="AM125" s="789"/>
      <c r="AN125" s="789"/>
      <c r="AO125" s="790"/>
      <c r="AP125" s="792" t="s">
        <v>203</v>
      </c>
      <c r="AQ125" s="793"/>
      <c r="AR125" s="793"/>
      <c r="AS125" s="793"/>
      <c r="AT125" s="794"/>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979" t="s">
        <v>492</v>
      </c>
      <c r="CL125" s="972"/>
      <c r="CM125" s="972"/>
      <c r="CN125" s="972"/>
      <c r="CO125" s="973"/>
      <c r="CP125" s="775" t="s">
        <v>138</v>
      </c>
      <c r="CQ125" s="766"/>
      <c r="CR125" s="766"/>
      <c r="CS125" s="766"/>
      <c r="CT125" s="766"/>
      <c r="CU125" s="766"/>
      <c r="CV125" s="766"/>
      <c r="CW125" s="766"/>
      <c r="CX125" s="766"/>
      <c r="CY125" s="766"/>
      <c r="CZ125" s="766"/>
      <c r="DA125" s="766"/>
      <c r="DB125" s="766"/>
      <c r="DC125" s="766"/>
      <c r="DD125" s="766"/>
      <c r="DE125" s="766"/>
      <c r="DF125" s="767"/>
      <c r="DG125" s="776" t="s">
        <v>203</v>
      </c>
      <c r="DH125" s="777"/>
      <c r="DI125" s="777"/>
      <c r="DJ125" s="777"/>
      <c r="DK125" s="777"/>
      <c r="DL125" s="777" t="s">
        <v>203</v>
      </c>
      <c r="DM125" s="777"/>
      <c r="DN125" s="777"/>
      <c r="DO125" s="777"/>
      <c r="DP125" s="777"/>
      <c r="DQ125" s="777" t="s">
        <v>203</v>
      </c>
      <c r="DR125" s="777"/>
      <c r="DS125" s="777"/>
      <c r="DT125" s="777"/>
      <c r="DU125" s="777"/>
      <c r="DV125" s="783" t="s">
        <v>203</v>
      </c>
      <c r="DW125" s="783"/>
      <c r="DX125" s="783"/>
      <c r="DY125" s="783"/>
      <c r="DZ125" s="784"/>
    </row>
    <row r="126" spans="1:130" s="55" customFormat="1" ht="26.25" customHeight="1">
      <c r="A126" s="1001"/>
      <c r="B126" s="997"/>
      <c r="C126" s="802" t="s">
        <v>485</v>
      </c>
      <c r="D126" s="803"/>
      <c r="E126" s="803"/>
      <c r="F126" s="803"/>
      <c r="G126" s="803"/>
      <c r="H126" s="803"/>
      <c r="I126" s="803"/>
      <c r="J126" s="803"/>
      <c r="K126" s="803"/>
      <c r="L126" s="803"/>
      <c r="M126" s="803"/>
      <c r="N126" s="803"/>
      <c r="O126" s="803"/>
      <c r="P126" s="803"/>
      <c r="Q126" s="803"/>
      <c r="R126" s="803"/>
      <c r="S126" s="803"/>
      <c r="T126" s="803"/>
      <c r="U126" s="803"/>
      <c r="V126" s="803"/>
      <c r="W126" s="803"/>
      <c r="X126" s="803"/>
      <c r="Y126" s="803"/>
      <c r="Z126" s="804"/>
      <c r="AA126" s="788" t="s">
        <v>203</v>
      </c>
      <c r="AB126" s="789"/>
      <c r="AC126" s="789"/>
      <c r="AD126" s="789"/>
      <c r="AE126" s="790"/>
      <c r="AF126" s="791" t="s">
        <v>203</v>
      </c>
      <c r="AG126" s="789"/>
      <c r="AH126" s="789"/>
      <c r="AI126" s="789"/>
      <c r="AJ126" s="790"/>
      <c r="AK126" s="791" t="s">
        <v>203</v>
      </c>
      <c r="AL126" s="789"/>
      <c r="AM126" s="789"/>
      <c r="AN126" s="789"/>
      <c r="AO126" s="790"/>
      <c r="AP126" s="792" t="s">
        <v>203</v>
      </c>
      <c r="AQ126" s="793"/>
      <c r="AR126" s="793"/>
      <c r="AS126" s="793"/>
      <c r="AT126" s="794"/>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980"/>
      <c r="CL126" s="975"/>
      <c r="CM126" s="975"/>
      <c r="CN126" s="975"/>
      <c r="CO126" s="976"/>
      <c r="CP126" s="795" t="s">
        <v>421</v>
      </c>
      <c r="CQ126" s="796"/>
      <c r="CR126" s="796"/>
      <c r="CS126" s="796"/>
      <c r="CT126" s="796"/>
      <c r="CU126" s="796"/>
      <c r="CV126" s="796"/>
      <c r="CW126" s="796"/>
      <c r="CX126" s="796"/>
      <c r="CY126" s="796"/>
      <c r="CZ126" s="796"/>
      <c r="DA126" s="796"/>
      <c r="DB126" s="796"/>
      <c r="DC126" s="796"/>
      <c r="DD126" s="796"/>
      <c r="DE126" s="796"/>
      <c r="DF126" s="797"/>
      <c r="DG126" s="798" t="s">
        <v>203</v>
      </c>
      <c r="DH126" s="799"/>
      <c r="DI126" s="799"/>
      <c r="DJ126" s="799"/>
      <c r="DK126" s="799"/>
      <c r="DL126" s="799" t="s">
        <v>203</v>
      </c>
      <c r="DM126" s="799"/>
      <c r="DN126" s="799"/>
      <c r="DO126" s="799"/>
      <c r="DP126" s="799"/>
      <c r="DQ126" s="799" t="s">
        <v>203</v>
      </c>
      <c r="DR126" s="799"/>
      <c r="DS126" s="799"/>
      <c r="DT126" s="799"/>
      <c r="DU126" s="799"/>
      <c r="DV126" s="805" t="s">
        <v>203</v>
      </c>
      <c r="DW126" s="805"/>
      <c r="DX126" s="805"/>
      <c r="DY126" s="805"/>
      <c r="DZ126" s="806"/>
    </row>
    <row r="127" spans="1:130" s="55" customFormat="1" ht="26.25" customHeight="1">
      <c r="A127" s="1002"/>
      <c r="B127" s="999"/>
      <c r="C127" s="828" t="s">
        <v>73</v>
      </c>
      <c r="D127" s="829"/>
      <c r="E127" s="829"/>
      <c r="F127" s="829"/>
      <c r="G127" s="829"/>
      <c r="H127" s="829"/>
      <c r="I127" s="829"/>
      <c r="J127" s="829"/>
      <c r="K127" s="829"/>
      <c r="L127" s="829"/>
      <c r="M127" s="829"/>
      <c r="N127" s="829"/>
      <c r="O127" s="829"/>
      <c r="P127" s="829"/>
      <c r="Q127" s="829"/>
      <c r="R127" s="829"/>
      <c r="S127" s="829"/>
      <c r="T127" s="829"/>
      <c r="U127" s="829"/>
      <c r="V127" s="829"/>
      <c r="W127" s="829"/>
      <c r="X127" s="829"/>
      <c r="Y127" s="829"/>
      <c r="Z127" s="830"/>
      <c r="AA127" s="788" t="s">
        <v>203</v>
      </c>
      <c r="AB127" s="789"/>
      <c r="AC127" s="789"/>
      <c r="AD127" s="789"/>
      <c r="AE127" s="790"/>
      <c r="AF127" s="791" t="s">
        <v>203</v>
      </c>
      <c r="AG127" s="789"/>
      <c r="AH127" s="789"/>
      <c r="AI127" s="789"/>
      <c r="AJ127" s="790"/>
      <c r="AK127" s="791" t="s">
        <v>203</v>
      </c>
      <c r="AL127" s="789"/>
      <c r="AM127" s="789"/>
      <c r="AN127" s="789"/>
      <c r="AO127" s="790"/>
      <c r="AP127" s="792" t="s">
        <v>203</v>
      </c>
      <c r="AQ127" s="793"/>
      <c r="AR127" s="793"/>
      <c r="AS127" s="793"/>
      <c r="AT127" s="794"/>
      <c r="AU127" s="78"/>
      <c r="AV127" s="78"/>
      <c r="AW127" s="78"/>
      <c r="AX127" s="856" t="s">
        <v>495</v>
      </c>
      <c r="AY127" s="857"/>
      <c r="AZ127" s="857"/>
      <c r="BA127" s="857"/>
      <c r="BB127" s="857"/>
      <c r="BC127" s="857"/>
      <c r="BD127" s="857"/>
      <c r="BE127" s="858"/>
      <c r="BF127" s="859" t="s">
        <v>235</v>
      </c>
      <c r="BG127" s="857"/>
      <c r="BH127" s="857"/>
      <c r="BI127" s="857"/>
      <c r="BJ127" s="857"/>
      <c r="BK127" s="857"/>
      <c r="BL127" s="858"/>
      <c r="BM127" s="859" t="s">
        <v>422</v>
      </c>
      <c r="BN127" s="857"/>
      <c r="BO127" s="857"/>
      <c r="BP127" s="857"/>
      <c r="BQ127" s="857"/>
      <c r="BR127" s="857"/>
      <c r="BS127" s="858"/>
      <c r="BT127" s="859" t="s">
        <v>410</v>
      </c>
      <c r="BU127" s="857"/>
      <c r="BV127" s="857"/>
      <c r="BW127" s="857"/>
      <c r="BX127" s="857"/>
      <c r="BY127" s="857"/>
      <c r="BZ127" s="860"/>
      <c r="CA127" s="78"/>
      <c r="CB127" s="78"/>
      <c r="CC127" s="78"/>
      <c r="CD127" s="90"/>
      <c r="CE127" s="90"/>
      <c r="CF127" s="90"/>
      <c r="CG127" s="75"/>
      <c r="CH127" s="75"/>
      <c r="CI127" s="75"/>
      <c r="CJ127" s="91"/>
      <c r="CK127" s="980"/>
      <c r="CL127" s="975"/>
      <c r="CM127" s="975"/>
      <c r="CN127" s="975"/>
      <c r="CO127" s="976"/>
      <c r="CP127" s="795" t="s">
        <v>415</v>
      </c>
      <c r="CQ127" s="796"/>
      <c r="CR127" s="796"/>
      <c r="CS127" s="796"/>
      <c r="CT127" s="796"/>
      <c r="CU127" s="796"/>
      <c r="CV127" s="796"/>
      <c r="CW127" s="796"/>
      <c r="CX127" s="796"/>
      <c r="CY127" s="796"/>
      <c r="CZ127" s="796"/>
      <c r="DA127" s="796"/>
      <c r="DB127" s="796"/>
      <c r="DC127" s="796"/>
      <c r="DD127" s="796"/>
      <c r="DE127" s="796"/>
      <c r="DF127" s="797"/>
      <c r="DG127" s="798" t="s">
        <v>203</v>
      </c>
      <c r="DH127" s="799"/>
      <c r="DI127" s="799"/>
      <c r="DJ127" s="799"/>
      <c r="DK127" s="799"/>
      <c r="DL127" s="799" t="s">
        <v>203</v>
      </c>
      <c r="DM127" s="799"/>
      <c r="DN127" s="799"/>
      <c r="DO127" s="799"/>
      <c r="DP127" s="799"/>
      <c r="DQ127" s="799" t="s">
        <v>203</v>
      </c>
      <c r="DR127" s="799"/>
      <c r="DS127" s="799"/>
      <c r="DT127" s="799"/>
      <c r="DU127" s="799"/>
      <c r="DV127" s="805" t="s">
        <v>203</v>
      </c>
      <c r="DW127" s="805"/>
      <c r="DX127" s="805"/>
      <c r="DY127" s="805"/>
      <c r="DZ127" s="806"/>
    </row>
    <row r="128" spans="1:130" s="55" customFormat="1" ht="26.25" customHeight="1">
      <c r="A128" s="861" t="s">
        <v>496</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8</v>
      </c>
      <c r="X128" s="863"/>
      <c r="Y128" s="863"/>
      <c r="Z128" s="864"/>
      <c r="AA128" s="768">
        <v>708657</v>
      </c>
      <c r="AB128" s="769"/>
      <c r="AC128" s="769"/>
      <c r="AD128" s="769"/>
      <c r="AE128" s="770"/>
      <c r="AF128" s="771">
        <v>710339</v>
      </c>
      <c r="AG128" s="769"/>
      <c r="AH128" s="769"/>
      <c r="AI128" s="769"/>
      <c r="AJ128" s="770"/>
      <c r="AK128" s="771">
        <v>593708</v>
      </c>
      <c r="AL128" s="769"/>
      <c r="AM128" s="769"/>
      <c r="AN128" s="769"/>
      <c r="AO128" s="770"/>
      <c r="AP128" s="865"/>
      <c r="AQ128" s="866"/>
      <c r="AR128" s="866"/>
      <c r="AS128" s="866"/>
      <c r="AT128" s="867"/>
      <c r="AU128" s="78"/>
      <c r="AV128" s="78"/>
      <c r="AW128" s="78"/>
      <c r="AX128" s="765" t="s">
        <v>308</v>
      </c>
      <c r="AY128" s="766"/>
      <c r="AZ128" s="766"/>
      <c r="BA128" s="766"/>
      <c r="BB128" s="766"/>
      <c r="BC128" s="766"/>
      <c r="BD128" s="766"/>
      <c r="BE128" s="767"/>
      <c r="BF128" s="868" t="s">
        <v>203</v>
      </c>
      <c r="BG128" s="869"/>
      <c r="BH128" s="869"/>
      <c r="BI128" s="869"/>
      <c r="BJ128" s="869"/>
      <c r="BK128" s="869"/>
      <c r="BL128" s="870"/>
      <c r="BM128" s="868">
        <v>12.64</v>
      </c>
      <c r="BN128" s="869"/>
      <c r="BO128" s="869"/>
      <c r="BP128" s="869"/>
      <c r="BQ128" s="869"/>
      <c r="BR128" s="869"/>
      <c r="BS128" s="870"/>
      <c r="BT128" s="868">
        <v>20</v>
      </c>
      <c r="BU128" s="869"/>
      <c r="BV128" s="869"/>
      <c r="BW128" s="869"/>
      <c r="BX128" s="869"/>
      <c r="BY128" s="869"/>
      <c r="BZ128" s="871"/>
      <c r="CA128" s="90"/>
      <c r="CB128" s="90"/>
      <c r="CC128" s="90"/>
      <c r="CD128" s="90"/>
      <c r="CE128" s="90"/>
      <c r="CF128" s="90"/>
      <c r="CG128" s="75"/>
      <c r="CH128" s="75"/>
      <c r="CI128" s="75"/>
      <c r="CJ128" s="91"/>
      <c r="CK128" s="981"/>
      <c r="CL128" s="982"/>
      <c r="CM128" s="982"/>
      <c r="CN128" s="982"/>
      <c r="CO128" s="983"/>
      <c r="CP128" s="872" t="s">
        <v>402</v>
      </c>
      <c r="CQ128" s="873"/>
      <c r="CR128" s="873"/>
      <c r="CS128" s="873"/>
      <c r="CT128" s="873"/>
      <c r="CU128" s="873"/>
      <c r="CV128" s="873"/>
      <c r="CW128" s="873"/>
      <c r="CX128" s="873"/>
      <c r="CY128" s="873"/>
      <c r="CZ128" s="873"/>
      <c r="DA128" s="873"/>
      <c r="DB128" s="873"/>
      <c r="DC128" s="873"/>
      <c r="DD128" s="873"/>
      <c r="DE128" s="873"/>
      <c r="DF128" s="874"/>
      <c r="DG128" s="875" t="s">
        <v>203</v>
      </c>
      <c r="DH128" s="876"/>
      <c r="DI128" s="876"/>
      <c r="DJ128" s="876"/>
      <c r="DK128" s="876"/>
      <c r="DL128" s="876" t="s">
        <v>203</v>
      </c>
      <c r="DM128" s="876"/>
      <c r="DN128" s="876"/>
      <c r="DO128" s="876"/>
      <c r="DP128" s="876"/>
      <c r="DQ128" s="876" t="s">
        <v>203</v>
      </c>
      <c r="DR128" s="876"/>
      <c r="DS128" s="876"/>
      <c r="DT128" s="876"/>
      <c r="DU128" s="876"/>
      <c r="DV128" s="877" t="s">
        <v>203</v>
      </c>
      <c r="DW128" s="877"/>
      <c r="DX128" s="877"/>
      <c r="DY128" s="877"/>
      <c r="DZ128" s="878"/>
    </row>
    <row r="129" spans="1:131" s="55" customFormat="1" ht="26.25" customHeight="1">
      <c r="A129" s="785" t="s">
        <v>176</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879" t="s">
        <v>240</v>
      </c>
      <c r="X129" s="880"/>
      <c r="Y129" s="880"/>
      <c r="Z129" s="881"/>
      <c r="AA129" s="788">
        <v>16550743</v>
      </c>
      <c r="AB129" s="789"/>
      <c r="AC129" s="789"/>
      <c r="AD129" s="789"/>
      <c r="AE129" s="790"/>
      <c r="AF129" s="791">
        <v>16561478</v>
      </c>
      <c r="AG129" s="789"/>
      <c r="AH129" s="789"/>
      <c r="AI129" s="789"/>
      <c r="AJ129" s="790"/>
      <c r="AK129" s="791">
        <v>17047657</v>
      </c>
      <c r="AL129" s="789"/>
      <c r="AM129" s="789"/>
      <c r="AN129" s="789"/>
      <c r="AO129" s="790"/>
      <c r="AP129" s="882"/>
      <c r="AQ129" s="883"/>
      <c r="AR129" s="883"/>
      <c r="AS129" s="883"/>
      <c r="AT129" s="884"/>
      <c r="AU129" s="80"/>
      <c r="AV129" s="80"/>
      <c r="AW129" s="80"/>
      <c r="AX129" s="885" t="s">
        <v>114</v>
      </c>
      <c r="AY129" s="796"/>
      <c r="AZ129" s="796"/>
      <c r="BA129" s="796"/>
      <c r="BB129" s="796"/>
      <c r="BC129" s="796"/>
      <c r="BD129" s="796"/>
      <c r="BE129" s="797"/>
      <c r="BF129" s="886" t="s">
        <v>203</v>
      </c>
      <c r="BG129" s="887"/>
      <c r="BH129" s="887"/>
      <c r="BI129" s="887"/>
      <c r="BJ129" s="887"/>
      <c r="BK129" s="887"/>
      <c r="BL129" s="888"/>
      <c r="BM129" s="886">
        <v>17.64</v>
      </c>
      <c r="BN129" s="887"/>
      <c r="BO129" s="887"/>
      <c r="BP129" s="887"/>
      <c r="BQ129" s="887"/>
      <c r="BR129" s="887"/>
      <c r="BS129" s="888"/>
      <c r="BT129" s="886">
        <v>30</v>
      </c>
      <c r="BU129" s="889"/>
      <c r="BV129" s="889"/>
      <c r="BW129" s="889"/>
      <c r="BX129" s="889"/>
      <c r="BY129" s="889"/>
      <c r="BZ129" s="890"/>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c r="A130" s="785" t="s">
        <v>497</v>
      </c>
      <c r="B130" s="786"/>
      <c r="C130" s="786"/>
      <c r="D130" s="786"/>
      <c r="E130" s="786"/>
      <c r="F130" s="786"/>
      <c r="G130" s="786"/>
      <c r="H130" s="786"/>
      <c r="I130" s="786"/>
      <c r="J130" s="786"/>
      <c r="K130" s="786"/>
      <c r="L130" s="786"/>
      <c r="M130" s="786"/>
      <c r="N130" s="786"/>
      <c r="O130" s="786"/>
      <c r="P130" s="786"/>
      <c r="Q130" s="786"/>
      <c r="R130" s="786"/>
      <c r="S130" s="786"/>
      <c r="T130" s="786"/>
      <c r="U130" s="786"/>
      <c r="V130" s="786"/>
      <c r="W130" s="879" t="s">
        <v>498</v>
      </c>
      <c r="X130" s="880"/>
      <c r="Y130" s="880"/>
      <c r="Z130" s="881"/>
      <c r="AA130" s="788">
        <v>2543432</v>
      </c>
      <c r="AB130" s="789"/>
      <c r="AC130" s="789"/>
      <c r="AD130" s="789"/>
      <c r="AE130" s="790"/>
      <c r="AF130" s="791">
        <v>2485882</v>
      </c>
      <c r="AG130" s="789"/>
      <c r="AH130" s="789"/>
      <c r="AI130" s="789"/>
      <c r="AJ130" s="790"/>
      <c r="AK130" s="791">
        <v>2462101</v>
      </c>
      <c r="AL130" s="789"/>
      <c r="AM130" s="789"/>
      <c r="AN130" s="789"/>
      <c r="AO130" s="790"/>
      <c r="AP130" s="882"/>
      <c r="AQ130" s="883"/>
      <c r="AR130" s="883"/>
      <c r="AS130" s="883"/>
      <c r="AT130" s="884"/>
      <c r="AU130" s="80"/>
      <c r="AV130" s="80"/>
      <c r="AW130" s="80"/>
      <c r="AX130" s="885" t="s">
        <v>436</v>
      </c>
      <c r="AY130" s="796"/>
      <c r="AZ130" s="796"/>
      <c r="BA130" s="796"/>
      <c r="BB130" s="796"/>
      <c r="BC130" s="796"/>
      <c r="BD130" s="796"/>
      <c r="BE130" s="797"/>
      <c r="BF130" s="891">
        <v>7.1</v>
      </c>
      <c r="BG130" s="892"/>
      <c r="BH130" s="892"/>
      <c r="BI130" s="892"/>
      <c r="BJ130" s="892"/>
      <c r="BK130" s="892"/>
      <c r="BL130" s="893"/>
      <c r="BM130" s="891">
        <v>25</v>
      </c>
      <c r="BN130" s="892"/>
      <c r="BO130" s="892"/>
      <c r="BP130" s="892"/>
      <c r="BQ130" s="892"/>
      <c r="BR130" s="892"/>
      <c r="BS130" s="893"/>
      <c r="BT130" s="891">
        <v>35</v>
      </c>
      <c r="BU130" s="894"/>
      <c r="BV130" s="894"/>
      <c r="BW130" s="894"/>
      <c r="BX130" s="894"/>
      <c r="BY130" s="894"/>
      <c r="BZ130" s="895"/>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c r="A131" s="896"/>
      <c r="B131" s="897"/>
      <c r="C131" s="897"/>
      <c r="D131" s="897"/>
      <c r="E131" s="897"/>
      <c r="F131" s="897"/>
      <c r="G131" s="897"/>
      <c r="H131" s="897"/>
      <c r="I131" s="897"/>
      <c r="J131" s="897"/>
      <c r="K131" s="897"/>
      <c r="L131" s="897"/>
      <c r="M131" s="897"/>
      <c r="N131" s="897"/>
      <c r="O131" s="897"/>
      <c r="P131" s="897"/>
      <c r="Q131" s="897"/>
      <c r="R131" s="897"/>
      <c r="S131" s="897"/>
      <c r="T131" s="897"/>
      <c r="U131" s="897"/>
      <c r="V131" s="897"/>
      <c r="W131" s="898" t="s">
        <v>179</v>
      </c>
      <c r="X131" s="899"/>
      <c r="Y131" s="899"/>
      <c r="Z131" s="900"/>
      <c r="AA131" s="831">
        <v>14007311</v>
      </c>
      <c r="AB131" s="832"/>
      <c r="AC131" s="832"/>
      <c r="AD131" s="832"/>
      <c r="AE131" s="833"/>
      <c r="AF131" s="834">
        <v>14075596</v>
      </c>
      <c r="AG131" s="832"/>
      <c r="AH131" s="832"/>
      <c r="AI131" s="832"/>
      <c r="AJ131" s="833"/>
      <c r="AK131" s="834">
        <v>14585556</v>
      </c>
      <c r="AL131" s="832"/>
      <c r="AM131" s="832"/>
      <c r="AN131" s="832"/>
      <c r="AO131" s="833"/>
      <c r="AP131" s="901"/>
      <c r="AQ131" s="902"/>
      <c r="AR131" s="902"/>
      <c r="AS131" s="902"/>
      <c r="AT131" s="903"/>
      <c r="AU131" s="80"/>
      <c r="AV131" s="80"/>
      <c r="AW131" s="80"/>
      <c r="AX131" s="904" t="s">
        <v>471</v>
      </c>
      <c r="AY131" s="873"/>
      <c r="AZ131" s="873"/>
      <c r="BA131" s="873"/>
      <c r="BB131" s="873"/>
      <c r="BC131" s="873"/>
      <c r="BD131" s="873"/>
      <c r="BE131" s="874"/>
      <c r="BF131" s="905">
        <v>41.1</v>
      </c>
      <c r="BG131" s="906"/>
      <c r="BH131" s="906"/>
      <c r="BI131" s="906"/>
      <c r="BJ131" s="906"/>
      <c r="BK131" s="906"/>
      <c r="BL131" s="907"/>
      <c r="BM131" s="905">
        <v>350</v>
      </c>
      <c r="BN131" s="906"/>
      <c r="BO131" s="906"/>
      <c r="BP131" s="906"/>
      <c r="BQ131" s="906"/>
      <c r="BR131" s="906"/>
      <c r="BS131" s="907"/>
      <c r="BT131" s="908"/>
      <c r="BU131" s="909"/>
      <c r="BV131" s="909"/>
      <c r="BW131" s="909"/>
      <c r="BX131" s="909"/>
      <c r="BY131" s="909"/>
      <c r="BZ131" s="910"/>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c r="A132" s="984" t="s">
        <v>28</v>
      </c>
      <c r="B132" s="985"/>
      <c r="C132" s="985"/>
      <c r="D132" s="985"/>
      <c r="E132" s="985"/>
      <c r="F132" s="985"/>
      <c r="G132" s="985"/>
      <c r="H132" s="985"/>
      <c r="I132" s="985"/>
      <c r="J132" s="985"/>
      <c r="K132" s="985"/>
      <c r="L132" s="985"/>
      <c r="M132" s="985"/>
      <c r="N132" s="985"/>
      <c r="O132" s="985"/>
      <c r="P132" s="985"/>
      <c r="Q132" s="985"/>
      <c r="R132" s="985"/>
      <c r="S132" s="985"/>
      <c r="T132" s="985"/>
      <c r="U132" s="985"/>
      <c r="V132" s="911" t="s">
        <v>499</v>
      </c>
      <c r="W132" s="911"/>
      <c r="X132" s="911"/>
      <c r="Y132" s="911"/>
      <c r="Z132" s="912"/>
      <c r="AA132" s="913">
        <v>8.311752341</v>
      </c>
      <c r="AB132" s="914"/>
      <c r="AC132" s="914"/>
      <c r="AD132" s="914"/>
      <c r="AE132" s="915"/>
      <c r="AF132" s="916">
        <v>7.4514855359999999</v>
      </c>
      <c r="AG132" s="914"/>
      <c r="AH132" s="914"/>
      <c r="AI132" s="914"/>
      <c r="AJ132" s="915"/>
      <c r="AK132" s="916">
        <v>5.732260052</v>
      </c>
      <c r="AL132" s="914"/>
      <c r="AM132" s="914"/>
      <c r="AN132" s="914"/>
      <c r="AO132" s="915"/>
      <c r="AP132" s="825"/>
      <c r="AQ132" s="826"/>
      <c r="AR132" s="826"/>
      <c r="AS132" s="826"/>
      <c r="AT132" s="917"/>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c r="A133" s="986"/>
      <c r="B133" s="987"/>
      <c r="C133" s="987"/>
      <c r="D133" s="987"/>
      <c r="E133" s="987"/>
      <c r="F133" s="987"/>
      <c r="G133" s="987"/>
      <c r="H133" s="987"/>
      <c r="I133" s="987"/>
      <c r="J133" s="987"/>
      <c r="K133" s="987"/>
      <c r="L133" s="987"/>
      <c r="M133" s="987"/>
      <c r="N133" s="987"/>
      <c r="O133" s="987"/>
      <c r="P133" s="987"/>
      <c r="Q133" s="987"/>
      <c r="R133" s="987"/>
      <c r="S133" s="987"/>
      <c r="T133" s="987"/>
      <c r="U133" s="987"/>
      <c r="V133" s="918" t="s">
        <v>80</v>
      </c>
      <c r="W133" s="918"/>
      <c r="X133" s="918"/>
      <c r="Y133" s="918"/>
      <c r="Z133" s="919"/>
      <c r="AA133" s="920">
        <v>8.6</v>
      </c>
      <c r="AB133" s="921"/>
      <c r="AC133" s="921"/>
      <c r="AD133" s="921"/>
      <c r="AE133" s="922"/>
      <c r="AF133" s="920">
        <v>8.1999999999999993</v>
      </c>
      <c r="AG133" s="921"/>
      <c r="AH133" s="921"/>
      <c r="AI133" s="921"/>
      <c r="AJ133" s="922"/>
      <c r="AK133" s="920">
        <v>7.1</v>
      </c>
      <c r="AL133" s="921"/>
      <c r="AM133" s="921"/>
      <c r="AN133" s="921"/>
      <c r="AO133" s="922"/>
      <c r="AP133" s="853"/>
      <c r="AQ133" s="854"/>
      <c r="AR133" s="854"/>
      <c r="AS133" s="854"/>
      <c r="AT133" s="923"/>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DOna275wZ3NdRVblX0tqLs+5uC6Op2p+OzADEqm14ZC5hGyRowN+wvdGowrKRQQjOn1bfkmHtll9vxYPLVgc+w==" saltValue="NAFTjgr71a/MbATCttFkh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8" zoomScaleNormal="85" zoomScaleSheetLayoutView="100" workbookViewId="0">
      <selection activeCell="A28" sqref="A28"/>
    </sheetView>
  </sheetViews>
  <sheetFormatPr defaultColWidth="0" defaultRowHeight="13.5" customHeight="1" zeroHeight="1"/>
  <cols>
    <col min="1" max="120" width="2.75" style="95" customWidth="1"/>
    <col min="121" max="121" width="0" style="96" hidden="1" customWidth="1"/>
    <col min="122" max="122" width="9" style="96" hidden="1" customWidth="1"/>
    <col min="123" max="16384" width="9" style="96" hidden="1"/>
  </cols>
  <sheetData>
    <row r="1" spans="1:120">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row r="3" spans="1:120"/>
    <row r="4" spans="1:120"/>
    <row r="5" spans="1:120"/>
    <row r="6" spans="1:120"/>
    <row r="7" spans="1:120"/>
    <row r="8" spans="1:120"/>
    <row r="9" spans="1:120"/>
    <row r="10" spans="1:120"/>
    <row r="11" spans="1:120"/>
    <row r="12" spans="1:120"/>
    <row r="13" spans="1:120"/>
    <row r="14" spans="1:120"/>
    <row r="15" spans="1:120"/>
    <row r="16" spans="1:120">
      <c r="DP16" s="96"/>
    </row>
    <row r="17" spans="119:120">
      <c r="DP17" s="96"/>
    </row>
    <row r="18" spans="119:120"/>
    <row r="19" spans="119:120"/>
    <row r="20" spans="119:120">
      <c r="DO20" s="96"/>
      <c r="DP20" s="96"/>
    </row>
    <row r="21" spans="119:120">
      <c r="DP21" s="96"/>
    </row>
    <row r="22" spans="119:120"/>
    <row r="23" spans="119:120">
      <c r="DO23" s="96"/>
      <c r="DP23" s="96"/>
    </row>
    <row r="24" spans="119:120">
      <c r="DP24" s="96"/>
    </row>
    <row r="25" spans="119:120">
      <c r="DP25" s="96"/>
    </row>
    <row r="26" spans="119:120">
      <c r="DO26" s="96"/>
      <c r="DP26" s="96"/>
    </row>
    <row r="27" spans="119:120"/>
    <row r="28" spans="119:120">
      <c r="DO28" s="96"/>
      <c r="DP28" s="96"/>
    </row>
    <row r="29" spans="119:120">
      <c r="DP29" s="96"/>
    </row>
    <row r="30" spans="119:120"/>
    <row r="31" spans="119:120">
      <c r="DO31" s="96"/>
      <c r="DP31" s="96"/>
    </row>
    <row r="32" spans="119:120"/>
    <row r="33" spans="98:120">
      <c r="DO33" s="96"/>
      <c r="DP33" s="96"/>
    </row>
    <row r="34" spans="98:120">
      <c r="DM34" s="96"/>
    </row>
    <row r="35" spans="98:120">
      <c r="CT35" s="96"/>
      <c r="CU35" s="96"/>
      <c r="CV35" s="96"/>
      <c r="CY35" s="96"/>
      <c r="CZ35" s="96"/>
      <c r="DA35" s="96"/>
      <c r="DD35" s="96"/>
      <c r="DE35" s="96"/>
      <c r="DF35" s="96"/>
      <c r="DI35" s="96"/>
      <c r="DJ35" s="96"/>
      <c r="DK35" s="96"/>
      <c r="DM35" s="96"/>
      <c r="DN35" s="96"/>
      <c r="DO35" s="96"/>
      <c r="DP35" s="96"/>
    </row>
    <row r="36" spans="98:120"/>
    <row r="37" spans="98:120">
      <c r="CW37" s="96"/>
      <c r="DB37" s="96"/>
      <c r="DG37" s="96"/>
      <c r="DL37" s="96"/>
      <c r="DP37" s="96"/>
    </row>
    <row r="38" spans="98:120">
      <c r="CT38" s="96"/>
      <c r="CU38" s="96"/>
      <c r="CV38" s="96"/>
      <c r="CW38" s="96"/>
      <c r="CY38" s="96"/>
      <c r="CZ38" s="96"/>
      <c r="DA38" s="96"/>
      <c r="DB38" s="96"/>
      <c r="DD38" s="96"/>
      <c r="DE38" s="96"/>
      <c r="DF38" s="96"/>
      <c r="DG38" s="96"/>
      <c r="DI38" s="96"/>
      <c r="DJ38" s="96"/>
      <c r="DK38" s="96"/>
      <c r="DL38" s="96"/>
      <c r="DN38" s="96"/>
      <c r="DO38" s="96"/>
      <c r="DP38" s="96"/>
    </row>
    <row r="39" spans="98:120"/>
    <row r="40" spans="98:120"/>
    <row r="41" spans="98:120"/>
    <row r="42" spans="98:120"/>
    <row r="43" spans="98:120"/>
    <row r="44" spans="98:120"/>
    <row r="45" spans="98:120"/>
    <row r="46" spans="98:120"/>
    <row r="47" spans="98:120"/>
    <row r="48" spans="98:120"/>
    <row r="49" spans="22:120">
      <c r="DN49" s="96"/>
      <c r="DO49" s="96"/>
      <c r="DP49" s="9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6"/>
      <c r="CS63" s="96"/>
      <c r="CX63" s="96"/>
      <c r="DC63" s="96"/>
      <c r="DH63" s="96"/>
    </row>
    <row r="64" spans="22:120">
      <c r="V64" s="96"/>
    </row>
    <row r="65" spans="15:120">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c r="Q66" s="96"/>
      <c r="S66" s="96"/>
      <c r="U66" s="96"/>
      <c r="DM66" s="96"/>
    </row>
    <row r="67" spans="15:120">
      <c r="O67" s="96"/>
      <c r="P67" s="96"/>
      <c r="R67" s="96"/>
      <c r="T67" s="96"/>
      <c r="Y67" s="96"/>
      <c r="CT67" s="96"/>
      <c r="CV67" s="96"/>
      <c r="CW67" s="96"/>
      <c r="CY67" s="96"/>
      <c r="DA67" s="96"/>
      <c r="DB67" s="96"/>
      <c r="DD67" s="96"/>
      <c r="DF67" s="96"/>
      <c r="DG67" s="96"/>
      <c r="DI67" s="96"/>
      <c r="DK67" s="96"/>
      <c r="DL67" s="96"/>
      <c r="DN67" s="96"/>
      <c r="DO67" s="96"/>
      <c r="DP67" s="96"/>
    </row>
    <row r="68" spans="15:120"/>
    <row r="69" spans="15:120"/>
    <row r="70" spans="15:120"/>
    <row r="71" spans="15:120"/>
    <row r="72" spans="15:120">
      <c r="DP72" s="96"/>
    </row>
    <row r="73" spans="15:120">
      <c r="DP73" s="9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6"/>
      <c r="CX96" s="96"/>
      <c r="DC96" s="96"/>
      <c r="DH96" s="96"/>
    </row>
    <row r="97" spans="24:120">
      <c r="CS97" s="96"/>
      <c r="CX97" s="96"/>
      <c r="DC97" s="96"/>
      <c r="DH97" s="96"/>
      <c r="DP97" s="95" t="s">
        <v>97</v>
      </c>
    </row>
    <row r="98" spans="24:120" hidden="1">
      <c r="CS98" s="96"/>
      <c r="CX98" s="96"/>
      <c r="DC98" s="96"/>
      <c r="DH98" s="96"/>
    </row>
    <row r="99" spans="24:120" hidden="1">
      <c r="CS99" s="96"/>
      <c r="CX99" s="96"/>
      <c r="DC99" s="96"/>
      <c r="DH99" s="96"/>
    </row>
    <row r="101" spans="24:120" ht="12" hidden="1" customHeight="1">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c r="CU102" s="96"/>
      <c r="CZ102" s="96"/>
      <c r="DE102" s="96"/>
      <c r="DJ102" s="96"/>
      <c r="DM102" s="96"/>
    </row>
    <row r="103" spans="24:120" hidden="1">
      <c r="CT103" s="96"/>
      <c r="CV103" s="96"/>
      <c r="CW103" s="96"/>
      <c r="CY103" s="96"/>
      <c r="DA103" s="96"/>
      <c r="DB103" s="96"/>
      <c r="DD103" s="96"/>
      <c r="DF103" s="96"/>
      <c r="DG103" s="96"/>
      <c r="DI103" s="96"/>
      <c r="DK103" s="96"/>
      <c r="DL103" s="96"/>
      <c r="DM103" s="96"/>
      <c r="DN103" s="96"/>
      <c r="DO103" s="96"/>
      <c r="DP103" s="96"/>
    </row>
    <row r="104" spans="24:120" hidden="1">
      <c r="CV104" s="96"/>
      <c r="CW104" s="96"/>
      <c r="DA104" s="96"/>
      <c r="DB104" s="96"/>
      <c r="DF104" s="96"/>
      <c r="DG104" s="96"/>
      <c r="DK104" s="96"/>
      <c r="DL104" s="96"/>
      <c r="DN104" s="96"/>
      <c r="DO104" s="96"/>
      <c r="DP104" s="96"/>
    </row>
    <row r="105" spans="24:120" ht="12.75" hidden="1" customHeight="1"/>
  </sheetData>
  <sheetProtection algorithmName="SHA-512" hashValue="jyPt4u5g2H8i+eQGS/HHcCaSWcnCxYGUKSGo1sBzm0gI83l31uL6QjN6lpLe95PX0+d2qWDucaIPjk6TyUUWmw==" saltValue="ih+SbZcXjJGqPGuWAaNli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7" zoomScale="70" zoomScaleNormal="70" zoomScaleSheetLayoutView="55" workbookViewId="0"/>
  </sheetViews>
  <sheetFormatPr defaultColWidth="0" defaultRowHeight="13.5" customHeight="1" zeroHeight="1"/>
  <cols>
    <col min="1" max="116" width="2.625" style="95" customWidth="1"/>
    <col min="117" max="117" width="9" style="96" hidden="1" customWidth="1"/>
    <col min="118" max="16384" width="9" style="96" hidden="1"/>
  </cols>
  <sheetData>
    <row r="1" spans="2:116" ht="13.5" customHeight="1">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row r="3" spans="2:116" ht="13.5" customHeight="1"/>
    <row r="4" spans="2:116" ht="13.5" customHeight="1">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row r="20" spans="9:116" ht="13.5" customHeight="1"/>
    <row r="21" spans="9:116" ht="13.5" customHeight="1">
      <c r="DL21" s="96"/>
    </row>
    <row r="22" spans="9:116" ht="13.5" customHeight="1">
      <c r="DI22" s="96"/>
      <c r="DJ22" s="96"/>
      <c r="DK22" s="96"/>
      <c r="DL22" s="96"/>
    </row>
    <row r="23" spans="9:116" ht="13.5" customHeight="1">
      <c r="CY23" s="96"/>
      <c r="CZ23" s="96"/>
      <c r="DA23" s="96"/>
      <c r="DB23" s="96"/>
      <c r="DC23" s="96"/>
      <c r="DD23" s="96"/>
      <c r="DE23" s="96"/>
      <c r="DF23" s="96"/>
      <c r="DG23" s="96"/>
      <c r="DH23" s="96"/>
      <c r="DI23" s="96"/>
      <c r="DJ23" s="96"/>
      <c r="DK23" s="96"/>
      <c r="DL23" s="9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96"/>
      <c r="DA35" s="96"/>
      <c r="DB35" s="96"/>
      <c r="DC35" s="96"/>
      <c r="DD35" s="96"/>
      <c r="DE35" s="96"/>
      <c r="DF35" s="96"/>
      <c r="DG35" s="96"/>
      <c r="DH35" s="96"/>
      <c r="DI35" s="96"/>
      <c r="DJ35" s="96"/>
      <c r="DK35" s="96"/>
      <c r="DL35" s="96"/>
    </row>
    <row r="36" spans="15:116" ht="13.5" customHeight="1"/>
    <row r="37" spans="15:116" ht="13.5" customHeight="1">
      <c r="DL37" s="96"/>
    </row>
    <row r="38" spans="15:116" ht="13.5" customHeight="1">
      <c r="DI38" s="96"/>
      <c r="DJ38" s="96"/>
      <c r="DK38" s="96"/>
      <c r="DL38" s="96"/>
    </row>
    <row r="39" spans="15:116" ht="13.5" customHeight="1"/>
    <row r="40" spans="15:116" ht="13.5" customHeight="1"/>
    <row r="41" spans="15:116" ht="13.5" customHeight="1"/>
    <row r="42" spans="15:116" ht="13.5" customHeight="1"/>
    <row r="43" spans="15:116" ht="13.5" customHeight="1">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c r="DL44" s="96"/>
    </row>
    <row r="45" spans="15:116" ht="13.5" customHeight="1"/>
    <row r="46" spans="15:116" ht="13.5" customHeight="1">
      <c r="DA46" s="96"/>
      <c r="DB46" s="96"/>
      <c r="DC46" s="96"/>
      <c r="DD46" s="96"/>
      <c r="DE46" s="96"/>
      <c r="DF46" s="96"/>
      <c r="DG46" s="96"/>
      <c r="DH46" s="96"/>
      <c r="DI46" s="96"/>
      <c r="DJ46" s="96"/>
      <c r="DK46" s="96"/>
      <c r="DL46" s="96"/>
    </row>
    <row r="47" spans="15:116" ht="13.5" customHeight="1"/>
    <row r="48" spans="15:116" ht="13.5" customHeight="1"/>
    <row r="49" spans="104:116" ht="13.5" customHeight="1"/>
    <row r="50" spans="104:116" ht="13.5" customHeight="1">
      <c r="CZ50" s="96"/>
      <c r="DA50" s="96"/>
      <c r="DB50" s="96"/>
      <c r="DC50" s="96"/>
      <c r="DD50" s="96"/>
      <c r="DE50" s="96"/>
      <c r="DF50" s="96"/>
      <c r="DG50" s="96"/>
      <c r="DH50" s="96"/>
      <c r="DI50" s="96"/>
      <c r="DJ50" s="96"/>
      <c r="DK50" s="96"/>
      <c r="DL50" s="96"/>
    </row>
    <row r="51" spans="104:116" ht="13.5" customHeight="1"/>
    <row r="52" spans="104:116" ht="13.5" customHeight="1"/>
    <row r="53" spans="104:116" ht="13.5" customHeight="1">
      <c r="DL53" s="9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96"/>
      <c r="DD67" s="96"/>
      <c r="DE67" s="96"/>
      <c r="DF67" s="96"/>
      <c r="DG67" s="96"/>
      <c r="DH67" s="96"/>
      <c r="DI67" s="96"/>
      <c r="DJ67" s="96"/>
      <c r="DK67" s="96"/>
      <c r="DL67" s="9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JODsY2rStcLFnxkqWyTE/nW9q96x4Tk0DW4setRCDK98VvthuObEhCMn1juvGqfTtmFbDfgVTgP565sw6XhrlQ==" saltValue="2xYNfo8oOsRxZwTsbQ8sc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c r="AS1" s="109"/>
      <c r="AT1" s="109"/>
    </row>
    <row r="2" spans="1:46">
      <c r="AS2" s="109"/>
      <c r="AT2" s="109"/>
    </row>
    <row r="3" spans="1:46">
      <c r="AS3" s="109"/>
      <c r="AT3" s="109"/>
    </row>
    <row r="4" spans="1:46">
      <c r="AS4" s="109"/>
      <c r="AT4" s="109"/>
    </row>
    <row r="5" spans="1:46" ht="17.25">
      <c r="A5" s="100" t="s">
        <v>500</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331</v>
      </c>
      <c r="AL6" s="103"/>
      <c r="AM6" s="103"/>
      <c r="AN6" s="103"/>
      <c r="AO6" s="109"/>
      <c r="AP6" s="109"/>
      <c r="AQ6" s="109"/>
      <c r="AR6" s="109"/>
    </row>
    <row r="7" spans="1:46" ht="13.5" customHeight="1">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24" t="s">
        <v>84</v>
      </c>
      <c r="AP7" s="145"/>
      <c r="AQ7" s="156" t="s">
        <v>451</v>
      </c>
      <c r="AR7" s="170"/>
    </row>
    <row r="8" spans="1:46">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25"/>
      <c r="AP8" s="146" t="s">
        <v>501</v>
      </c>
      <c r="AQ8" s="157" t="s">
        <v>503</v>
      </c>
      <c r="AR8" s="171" t="s">
        <v>504</v>
      </c>
    </row>
    <row r="9" spans="1:46">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03" t="s">
        <v>505</v>
      </c>
      <c r="AL9" s="1004"/>
      <c r="AM9" s="1004"/>
      <c r="AN9" s="1005"/>
      <c r="AO9" s="135">
        <v>4643616</v>
      </c>
      <c r="AP9" s="135">
        <v>57885</v>
      </c>
      <c r="AQ9" s="158">
        <v>63314</v>
      </c>
      <c r="AR9" s="172">
        <v>-8.6</v>
      </c>
    </row>
    <row r="10" spans="1:46" ht="13.5" customHeight="1">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03" t="s">
        <v>213</v>
      </c>
      <c r="AL10" s="1004"/>
      <c r="AM10" s="1004"/>
      <c r="AN10" s="1005"/>
      <c r="AO10" s="136">
        <v>109569</v>
      </c>
      <c r="AP10" s="136">
        <v>1366</v>
      </c>
      <c r="AQ10" s="159">
        <v>6537</v>
      </c>
      <c r="AR10" s="173">
        <v>-79.099999999999994</v>
      </c>
    </row>
    <row r="11" spans="1:46" ht="13.5" customHeight="1">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03" t="s">
        <v>400</v>
      </c>
      <c r="AL11" s="1004"/>
      <c r="AM11" s="1004"/>
      <c r="AN11" s="1005"/>
      <c r="AO11" s="136">
        <v>263968</v>
      </c>
      <c r="AP11" s="136">
        <v>3291</v>
      </c>
      <c r="AQ11" s="159">
        <v>1199</v>
      </c>
      <c r="AR11" s="173">
        <v>174.5</v>
      </c>
    </row>
    <row r="12" spans="1:46" ht="13.5" customHeight="1">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03" t="s">
        <v>238</v>
      </c>
      <c r="AL12" s="1004"/>
      <c r="AM12" s="1004"/>
      <c r="AN12" s="1005"/>
      <c r="AO12" s="136" t="s">
        <v>203</v>
      </c>
      <c r="AP12" s="136" t="s">
        <v>203</v>
      </c>
      <c r="AQ12" s="159">
        <v>6</v>
      </c>
      <c r="AR12" s="173" t="s">
        <v>203</v>
      </c>
    </row>
    <row r="13" spans="1:46" ht="13.5" customHeight="1">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03" t="s">
        <v>506</v>
      </c>
      <c r="AL13" s="1004"/>
      <c r="AM13" s="1004"/>
      <c r="AN13" s="1005"/>
      <c r="AO13" s="136">
        <v>207533</v>
      </c>
      <c r="AP13" s="136">
        <v>2587</v>
      </c>
      <c r="AQ13" s="159">
        <v>2551</v>
      </c>
      <c r="AR13" s="173">
        <v>1.4</v>
      </c>
    </row>
    <row r="14" spans="1:46" ht="13.5" customHeight="1">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03" t="s">
        <v>507</v>
      </c>
      <c r="AL14" s="1004"/>
      <c r="AM14" s="1004"/>
      <c r="AN14" s="1005"/>
      <c r="AO14" s="136">
        <v>68028</v>
      </c>
      <c r="AP14" s="136">
        <v>848</v>
      </c>
      <c r="AQ14" s="159">
        <v>1371</v>
      </c>
      <c r="AR14" s="173">
        <v>-38.1</v>
      </c>
    </row>
    <row r="15" spans="1:46" ht="13.5" customHeight="1">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06" t="s">
        <v>311</v>
      </c>
      <c r="AL15" s="1007"/>
      <c r="AM15" s="1007"/>
      <c r="AN15" s="1008"/>
      <c r="AO15" s="136">
        <v>-278199</v>
      </c>
      <c r="AP15" s="136">
        <v>-3468</v>
      </c>
      <c r="AQ15" s="159">
        <v>-3830</v>
      </c>
      <c r="AR15" s="173">
        <v>-9.5</v>
      </c>
    </row>
    <row r="16" spans="1:46">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06" t="s">
        <v>277</v>
      </c>
      <c r="AL16" s="1007"/>
      <c r="AM16" s="1007"/>
      <c r="AN16" s="1008"/>
      <c r="AO16" s="136">
        <v>5014515</v>
      </c>
      <c r="AP16" s="136">
        <v>62509</v>
      </c>
      <c r="AQ16" s="159">
        <v>71148</v>
      </c>
      <c r="AR16" s="173">
        <v>-12.1</v>
      </c>
    </row>
    <row r="17" spans="1:46">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174</v>
      </c>
      <c r="AL19" s="109"/>
      <c r="AM19" s="109"/>
      <c r="AN19" s="109"/>
      <c r="AO19" s="109"/>
      <c r="AP19" s="109"/>
      <c r="AQ19" s="109"/>
      <c r="AR19" s="109"/>
    </row>
    <row r="20" spans="1:46">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508</v>
      </c>
      <c r="AP20" s="147" t="s">
        <v>336</v>
      </c>
      <c r="AQ20" s="160" t="s">
        <v>38</v>
      </c>
      <c r="AR20" s="174"/>
    </row>
    <row r="21" spans="1:46" s="99" customFormat="1">
      <c r="A21" s="101"/>
      <c r="AK21" s="1009" t="s">
        <v>509</v>
      </c>
      <c r="AL21" s="1010"/>
      <c r="AM21" s="1010"/>
      <c r="AN21" s="1011"/>
      <c r="AO21" s="138">
        <v>5.35</v>
      </c>
      <c r="AP21" s="148">
        <v>6.38</v>
      </c>
      <c r="AQ21" s="161">
        <v>-1.03</v>
      </c>
      <c r="AS21" s="180"/>
      <c r="AT21" s="101"/>
    </row>
    <row r="22" spans="1:46" s="99" customFormat="1">
      <c r="A22" s="101"/>
      <c r="AK22" s="1009" t="s">
        <v>510</v>
      </c>
      <c r="AL22" s="1010"/>
      <c r="AM22" s="1010"/>
      <c r="AN22" s="1011"/>
      <c r="AO22" s="139">
        <v>99.1</v>
      </c>
      <c r="AP22" s="149">
        <v>98.2</v>
      </c>
      <c r="AQ22" s="162">
        <v>0.9</v>
      </c>
      <c r="AR22" s="150"/>
      <c r="AS22" s="180"/>
      <c r="AT22" s="101"/>
    </row>
    <row r="23" spans="1:46" s="99" customFormat="1">
      <c r="A23" s="101"/>
      <c r="AP23" s="150"/>
      <c r="AQ23" s="150"/>
      <c r="AR23" s="150"/>
      <c r="AS23" s="180"/>
      <c r="AT23" s="101"/>
    </row>
    <row r="24" spans="1:46" s="99" customFormat="1">
      <c r="A24" s="101"/>
      <c r="AP24" s="150"/>
      <c r="AQ24" s="150"/>
      <c r="AR24" s="150"/>
      <c r="AS24" s="180"/>
      <c r="AT24" s="101"/>
    </row>
    <row r="25" spans="1:46" s="99" customFormat="1">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c r="A26" s="103" t="s">
        <v>511</v>
      </c>
      <c r="AP26" s="150"/>
      <c r="AQ26" s="150"/>
      <c r="AR26" s="150"/>
      <c r="AS26" s="103"/>
      <c r="AT26" s="103"/>
    </row>
    <row r="27" spans="1:46">
      <c r="A27" s="104"/>
      <c r="AO27" s="109"/>
      <c r="AP27" s="109"/>
      <c r="AQ27" s="109"/>
      <c r="AR27" s="109"/>
      <c r="AS27" s="109"/>
      <c r="AT27" s="109"/>
    </row>
    <row r="28" spans="1:46" ht="17.25">
      <c r="A28" s="100" t="s">
        <v>266</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119</v>
      </c>
      <c r="AL29" s="103"/>
      <c r="AM29" s="103"/>
      <c r="AN29" s="103"/>
      <c r="AO29" s="109"/>
      <c r="AP29" s="109"/>
      <c r="AQ29" s="109"/>
      <c r="AR29" s="109"/>
      <c r="AS29" s="183"/>
    </row>
    <row r="30" spans="1:46" ht="13.5" customHeight="1">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24" t="s">
        <v>84</v>
      </c>
      <c r="AP30" s="145"/>
      <c r="AQ30" s="156" t="s">
        <v>451</v>
      </c>
      <c r="AR30" s="170"/>
    </row>
    <row r="31" spans="1:46">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25"/>
      <c r="AP31" s="146" t="s">
        <v>501</v>
      </c>
      <c r="AQ31" s="157" t="s">
        <v>503</v>
      </c>
      <c r="AR31" s="171" t="s">
        <v>504</v>
      </c>
    </row>
    <row r="32" spans="1:46" ht="27" customHeight="1">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12" t="s">
        <v>512</v>
      </c>
      <c r="AL32" s="1013"/>
      <c r="AM32" s="1013"/>
      <c r="AN32" s="1014"/>
      <c r="AO32" s="136">
        <v>2416736</v>
      </c>
      <c r="AP32" s="136">
        <v>30126</v>
      </c>
      <c r="AQ32" s="163">
        <v>34974</v>
      </c>
      <c r="AR32" s="173">
        <v>-13.9</v>
      </c>
    </row>
    <row r="33" spans="1:46" ht="13.5" customHeight="1">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12" t="s">
        <v>513</v>
      </c>
      <c r="AL33" s="1013"/>
      <c r="AM33" s="1013"/>
      <c r="AN33" s="1014"/>
      <c r="AO33" s="136" t="s">
        <v>203</v>
      </c>
      <c r="AP33" s="136" t="s">
        <v>203</v>
      </c>
      <c r="AQ33" s="163" t="s">
        <v>203</v>
      </c>
      <c r="AR33" s="173" t="s">
        <v>203</v>
      </c>
    </row>
    <row r="34" spans="1:46" ht="27" customHeight="1">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12" t="s">
        <v>16</v>
      </c>
      <c r="AL34" s="1013"/>
      <c r="AM34" s="1013"/>
      <c r="AN34" s="1014"/>
      <c r="AO34" s="136" t="s">
        <v>203</v>
      </c>
      <c r="AP34" s="136" t="s">
        <v>203</v>
      </c>
      <c r="AQ34" s="163">
        <v>13</v>
      </c>
      <c r="AR34" s="173" t="s">
        <v>203</v>
      </c>
    </row>
    <row r="35" spans="1:46" ht="27" customHeight="1">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12" t="s">
        <v>514</v>
      </c>
      <c r="AL35" s="1013"/>
      <c r="AM35" s="1013"/>
      <c r="AN35" s="1014"/>
      <c r="AO35" s="136">
        <v>890573</v>
      </c>
      <c r="AP35" s="136">
        <v>11101</v>
      </c>
      <c r="AQ35" s="163">
        <v>9202</v>
      </c>
      <c r="AR35" s="173">
        <v>20.6</v>
      </c>
    </row>
    <row r="36" spans="1:46" ht="27" customHeight="1">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12" t="s">
        <v>32</v>
      </c>
      <c r="AL36" s="1013"/>
      <c r="AM36" s="1013"/>
      <c r="AN36" s="1014"/>
      <c r="AO36" s="136">
        <v>584582</v>
      </c>
      <c r="AP36" s="136">
        <v>7287</v>
      </c>
      <c r="AQ36" s="163">
        <v>1932</v>
      </c>
      <c r="AR36" s="173">
        <v>277.2</v>
      </c>
    </row>
    <row r="37" spans="1:46" ht="13.5" customHeight="1">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12" t="s">
        <v>350</v>
      </c>
      <c r="AL37" s="1013"/>
      <c r="AM37" s="1013"/>
      <c r="AN37" s="1014"/>
      <c r="AO37" s="136" t="s">
        <v>203</v>
      </c>
      <c r="AP37" s="136" t="s">
        <v>203</v>
      </c>
      <c r="AQ37" s="163">
        <v>1045</v>
      </c>
      <c r="AR37" s="173" t="s">
        <v>203</v>
      </c>
    </row>
    <row r="38" spans="1:46" ht="27" customHeight="1">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15" t="s">
        <v>516</v>
      </c>
      <c r="AL38" s="1016"/>
      <c r="AM38" s="1016"/>
      <c r="AN38" s="1017"/>
      <c r="AO38" s="140" t="s">
        <v>203</v>
      </c>
      <c r="AP38" s="140" t="s">
        <v>203</v>
      </c>
      <c r="AQ38" s="164">
        <v>1</v>
      </c>
      <c r="AR38" s="162" t="s">
        <v>203</v>
      </c>
      <c r="AS38" s="183"/>
    </row>
    <row r="39" spans="1:46">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15" t="s">
        <v>82</v>
      </c>
      <c r="AL39" s="1016"/>
      <c r="AM39" s="1016"/>
      <c r="AN39" s="1017"/>
      <c r="AO39" s="136">
        <v>-593708</v>
      </c>
      <c r="AP39" s="136">
        <v>-7401</v>
      </c>
      <c r="AQ39" s="163">
        <v>-6121</v>
      </c>
      <c r="AR39" s="173">
        <v>20.9</v>
      </c>
      <c r="AS39" s="183"/>
    </row>
    <row r="40" spans="1:46" ht="27" customHeight="1">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12" t="s">
        <v>517</v>
      </c>
      <c r="AL40" s="1013"/>
      <c r="AM40" s="1013"/>
      <c r="AN40" s="1014"/>
      <c r="AO40" s="136">
        <v>-2462101</v>
      </c>
      <c r="AP40" s="136">
        <v>-30691</v>
      </c>
      <c r="AQ40" s="163">
        <v>-29274</v>
      </c>
      <c r="AR40" s="173">
        <v>4.8</v>
      </c>
      <c r="AS40" s="183"/>
    </row>
    <row r="41" spans="1:46">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18" t="s">
        <v>390</v>
      </c>
      <c r="AL41" s="1019"/>
      <c r="AM41" s="1019"/>
      <c r="AN41" s="1020"/>
      <c r="AO41" s="136">
        <v>836082</v>
      </c>
      <c r="AP41" s="136">
        <v>10422</v>
      </c>
      <c r="AQ41" s="163">
        <v>11772</v>
      </c>
      <c r="AR41" s="173">
        <v>-11.5</v>
      </c>
      <c r="AS41" s="183"/>
    </row>
    <row r="42" spans="1:46">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55</v>
      </c>
      <c r="AL42" s="109"/>
      <c r="AM42" s="109"/>
      <c r="AN42" s="109"/>
      <c r="AO42" s="109"/>
      <c r="AP42" s="109"/>
      <c r="AQ42" s="150"/>
      <c r="AR42" s="150"/>
      <c r="AS42" s="183"/>
    </row>
    <row r="43" spans="1:46">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c r="A47" s="107" t="s">
        <v>518</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519</v>
      </c>
      <c r="AL48" s="106"/>
      <c r="AM48" s="106"/>
      <c r="AN48" s="106"/>
      <c r="AO48" s="106"/>
      <c r="AP48" s="106"/>
      <c r="AQ48" s="151"/>
      <c r="AR48" s="106"/>
    </row>
    <row r="49" spans="1:44" ht="13.5" customHeight="1">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26" t="s">
        <v>84</v>
      </c>
      <c r="AN49" s="1021" t="s">
        <v>444</v>
      </c>
      <c r="AO49" s="1022"/>
      <c r="AP49" s="1022"/>
      <c r="AQ49" s="1022"/>
      <c r="AR49" s="1023"/>
    </row>
    <row r="50" spans="1:44">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27"/>
      <c r="AN50" s="132" t="s">
        <v>493</v>
      </c>
      <c r="AO50" s="142" t="s">
        <v>494</v>
      </c>
      <c r="AP50" s="153" t="s">
        <v>520</v>
      </c>
      <c r="AQ50" s="166" t="s">
        <v>384</v>
      </c>
      <c r="AR50" s="176" t="s">
        <v>521</v>
      </c>
    </row>
    <row r="51" spans="1:44">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132</v>
      </c>
      <c r="AL51" s="121"/>
      <c r="AM51" s="126">
        <v>1545184</v>
      </c>
      <c r="AN51" s="133">
        <v>18982</v>
      </c>
      <c r="AO51" s="143">
        <v>-40.700000000000003</v>
      </c>
      <c r="AP51" s="154">
        <v>44504</v>
      </c>
      <c r="AQ51" s="167">
        <v>-51.8</v>
      </c>
      <c r="AR51" s="177">
        <v>11.1</v>
      </c>
    </row>
    <row r="52" spans="1:44">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279</v>
      </c>
      <c r="AM52" s="127">
        <v>1311776</v>
      </c>
      <c r="AN52" s="134">
        <v>16115</v>
      </c>
      <c r="AO52" s="144">
        <v>-46.6</v>
      </c>
      <c r="AP52" s="155">
        <v>25876</v>
      </c>
      <c r="AQ52" s="168">
        <v>-30.4</v>
      </c>
      <c r="AR52" s="178">
        <v>-16.2</v>
      </c>
    </row>
    <row r="53" spans="1:44">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233</v>
      </c>
      <c r="AL53" s="121"/>
      <c r="AM53" s="126">
        <v>2283364</v>
      </c>
      <c r="AN53" s="133">
        <v>28195</v>
      </c>
      <c r="AO53" s="143">
        <v>48.5</v>
      </c>
      <c r="AP53" s="154">
        <v>47820</v>
      </c>
      <c r="AQ53" s="167">
        <v>7.5</v>
      </c>
      <c r="AR53" s="177">
        <v>41</v>
      </c>
    </row>
    <row r="54" spans="1:44">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279</v>
      </c>
      <c r="AM54" s="127">
        <v>1409188</v>
      </c>
      <c r="AN54" s="134">
        <v>17401</v>
      </c>
      <c r="AO54" s="144">
        <v>8</v>
      </c>
      <c r="AP54" s="155">
        <v>25855</v>
      </c>
      <c r="AQ54" s="168">
        <v>-0.1</v>
      </c>
      <c r="AR54" s="178">
        <v>8.1</v>
      </c>
    </row>
    <row r="55" spans="1:44">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502</v>
      </c>
      <c r="AL55" s="121"/>
      <c r="AM55" s="126">
        <v>1478544</v>
      </c>
      <c r="AN55" s="133">
        <v>18287</v>
      </c>
      <c r="AO55" s="143">
        <v>-35.1</v>
      </c>
      <c r="AP55" s="154">
        <v>41934</v>
      </c>
      <c r="AQ55" s="167">
        <v>-12.3</v>
      </c>
      <c r="AR55" s="177">
        <v>-22.8</v>
      </c>
    </row>
    <row r="56" spans="1:44">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279</v>
      </c>
      <c r="AM56" s="127">
        <v>1283765</v>
      </c>
      <c r="AN56" s="134">
        <v>15878</v>
      </c>
      <c r="AO56" s="144">
        <v>-8.8000000000000007</v>
      </c>
      <c r="AP56" s="155">
        <v>23352</v>
      </c>
      <c r="AQ56" s="168">
        <v>-9.6999999999999993</v>
      </c>
      <c r="AR56" s="178">
        <v>0.9</v>
      </c>
    </row>
    <row r="57" spans="1:44">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522</v>
      </c>
      <c r="AL57" s="121"/>
      <c r="AM57" s="126">
        <v>1968423</v>
      </c>
      <c r="AN57" s="133">
        <v>24402</v>
      </c>
      <c r="AO57" s="143">
        <v>33.4</v>
      </c>
      <c r="AP57" s="154">
        <v>45588</v>
      </c>
      <c r="AQ57" s="167">
        <v>8.6999999999999993</v>
      </c>
      <c r="AR57" s="177">
        <v>24.7</v>
      </c>
    </row>
    <row r="58" spans="1:44">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279</v>
      </c>
      <c r="AM58" s="127">
        <v>1711687</v>
      </c>
      <c r="AN58" s="134">
        <v>21219</v>
      </c>
      <c r="AO58" s="144">
        <v>33.6</v>
      </c>
      <c r="AP58" s="155">
        <v>24150</v>
      </c>
      <c r="AQ58" s="168">
        <v>3.4</v>
      </c>
      <c r="AR58" s="178">
        <v>30.2</v>
      </c>
    </row>
    <row r="59" spans="1:44">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476</v>
      </c>
      <c r="AL59" s="121"/>
      <c r="AM59" s="126">
        <v>2610501</v>
      </c>
      <c r="AN59" s="133">
        <v>32541</v>
      </c>
      <c r="AO59" s="143">
        <v>33.4</v>
      </c>
      <c r="AP59" s="154">
        <v>45483</v>
      </c>
      <c r="AQ59" s="167">
        <v>-0.2</v>
      </c>
      <c r="AR59" s="177">
        <v>33.6</v>
      </c>
    </row>
    <row r="60" spans="1:44">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279</v>
      </c>
      <c r="AM60" s="127">
        <v>2144609</v>
      </c>
      <c r="AN60" s="134">
        <v>26734</v>
      </c>
      <c r="AO60" s="144">
        <v>26</v>
      </c>
      <c r="AP60" s="155">
        <v>24241</v>
      </c>
      <c r="AQ60" s="168">
        <v>0.4</v>
      </c>
      <c r="AR60" s="178">
        <v>25.6</v>
      </c>
    </row>
    <row r="61" spans="1:44">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523</v>
      </c>
      <c r="AL61" s="124"/>
      <c r="AM61" s="126">
        <v>1977203</v>
      </c>
      <c r="AN61" s="133">
        <v>24481</v>
      </c>
      <c r="AO61" s="143">
        <v>7.9</v>
      </c>
      <c r="AP61" s="154">
        <v>45066</v>
      </c>
      <c r="AQ61" s="169">
        <v>-9.6</v>
      </c>
      <c r="AR61" s="177">
        <v>17.5</v>
      </c>
    </row>
    <row r="62" spans="1:44">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279</v>
      </c>
      <c r="AM62" s="127">
        <v>1572205</v>
      </c>
      <c r="AN62" s="134">
        <v>19469</v>
      </c>
      <c r="AO62" s="144">
        <v>2.4</v>
      </c>
      <c r="AP62" s="155">
        <v>24695</v>
      </c>
      <c r="AQ62" s="168">
        <v>-7.3</v>
      </c>
      <c r="AR62" s="178">
        <v>9.6999999999999993</v>
      </c>
    </row>
    <row r="63" spans="1:44">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c r="AK67" s="109"/>
      <c r="AL67" s="109"/>
      <c r="AM67" s="109"/>
      <c r="AN67" s="109"/>
      <c r="AO67" s="109"/>
      <c r="AP67" s="109"/>
      <c r="AQ67" s="109"/>
      <c r="AR67" s="109"/>
      <c r="AS67" s="109"/>
      <c r="AT67" s="109"/>
    </row>
    <row r="68" spans="1:46" ht="13.5" hidden="1" customHeight="1">
      <c r="AK68" s="109"/>
      <c r="AL68" s="109"/>
      <c r="AM68" s="109"/>
      <c r="AN68" s="109"/>
      <c r="AO68" s="109"/>
      <c r="AP68" s="109"/>
      <c r="AQ68" s="109"/>
      <c r="AR68" s="109"/>
    </row>
    <row r="69" spans="1:46" ht="13.5" hidden="1" customHeight="1">
      <c r="AK69" s="109"/>
      <c r="AL69" s="109"/>
      <c r="AM69" s="109"/>
      <c r="AN69" s="109"/>
      <c r="AO69" s="109"/>
      <c r="AP69" s="109"/>
      <c r="AQ69" s="109"/>
      <c r="AR69" s="109"/>
    </row>
    <row r="70" spans="1:46" hidden="1">
      <c r="AK70" s="109"/>
      <c r="AL70" s="109"/>
      <c r="AM70" s="109"/>
      <c r="AN70" s="109"/>
      <c r="AO70" s="109"/>
      <c r="AP70" s="109"/>
      <c r="AQ70" s="109"/>
      <c r="AR70" s="109"/>
    </row>
    <row r="71" spans="1:46" hidden="1">
      <c r="AK71" s="109"/>
      <c r="AL71" s="109"/>
      <c r="AM71" s="109"/>
      <c r="AN71" s="109"/>
      <c r="AO71" s="109"/>
      <c r="AP71" s="109"/>
      <c r="AQ71" s="109"/>
      <c r="AR71" s="109"/>
    </row>
    <row r="72" spans="1:46" hidden="1">
      <c r="AK72" s="109"/>
      <c r="AL72" s="109"/>
      <c r="AM72" s="109"/>
      <c r="AN72" s="109"/>
      <c r="AO72" s="109"/>
      <c r="AP72" s="109"/>
      <c r="AQ72" s="109"/>
      <c r="AR72" s="109"/>
    </row>
    <row r="73" spans="1:46" hidden="1">
      <c r="AK73" s="109"/>
      <c r="AL73" s="109"/>
      <c r="AM73" s="109"/>
      <c r="AN73" s="109"/>
      <c r="AO73" s="109"/>
      <c r="AP73" s="109"/>
      <c r="AQ73" s="109"/>
      <c r="AR73" s="109"/>
    </row>
  </sheetData>
  <sheetProtection algorithmName="SHA-512" hashValue="9lJKxSFr10ATZS2FUzJMAumcsHcuMQT78+piFMlXtvP6P/1vLwKX71vxd8KLtuz3DCNW7ci6br4E9pz13NpP3Q==" saltValue="vJbXgt6pEc7Cn6qNfvhUAQ=="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21"/>
  <sheetViews>
    <sheetView showGridLines="0" zoomScaleSheetLayoutView="55" workbookViewId="0"/>
  </sheetViews>
  <sheetFormatPr defaultColWidth="0" defaultRowHeight="13.5" customHeight="1" zeroHeight="1"/>
  <cols>
    <col min="1" max="125" width="2.5" style="95" customWidth="1"/>
    <col min="126" max="126" width="9" style="96" hidden="1" customWidth="1"/>
    <col min="127" max="16384" width="9" style="96" hidden="1"/>
  </cols>
  <sheetData>
    <row r="1" spans="2:125" ht="13.5" customHeight="1">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c r="B2" s="96"/>
      <c r="DG2" s="96"/>
    </row>
    <row r="3" spans="2:12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row r="5" spans="2:125"/>
    <row r="6" spans="2:125"/>
    <row r="7" spans="2:125"/>
    <row r="8" spans="2:125"/>
    <row r="9" spans="2:125">
      <c r="DU9" s="96"/>
    </row>
    <row r="10" spans="2:125"/>
    <row r="11" spans="2:125"/>
    <row r="12" spans="2:125"/>
    <row r="13" spans="2:125"/>
    <row r="14" spans="2:125"/>
    <row r="15" spans="2:125"/>
    <row r="16" spans="2:125"/>
    <row r="17" spans="125:125">
      <c r="DU17" s="96"/>
    </row>
    <row r="18" spans="125:125"/>
    <row r="19" spans="125:125"/>
    <row r="20" spans="125:125">
      <c r="DU20" s="96"/>
    </row>
    <row r="21" spans="125:125">
      <c r="DU21" s="96"/>
    </row>
    <row r="22" spans="125:125"/>
    <row r="23" spans="125:125"/>
    <row r="24" spans="125:125"/>
    <row r="25" spans="125:125"/>
    <row r="26" spans="125:125"/>
    <row r="27" spans="125:125"/>
    <row r="28" spans="125:125">
      <c r="DU28" s="96"/>
    </row>
    <row r="29" spans="125:125"/>
    <row r="30" spans="125:125"/>
    <row r="31" spans="125:125"/>
    <row r="32" spans="125:125"/>
    <row r="33" spans="2:125">
      <c r="B33" s="96"/>
      <c r="G33" s="96"/>
      <c r="I33" s="96"/>
    </row>
    <row r="34" spans="2:125">
      <c r="C34" s="96"/>
      <c r="P34" s="96"/>
      <c r="DE34" s="96"/>
      <c r="DH34" s="96"/>
    </row>
    <row r="35" spans="2:125">
      <c r="D35" s="96"/>
      <c r="E35" s="96"/>
      <c r="DG35" s="96"/>
      <c r="DJ35" s="96"/>
      <c r="DP35" s="96"/>
      <c r="DQ35" s="96"/>
      <c r="DR35" s="96"/>
      <c r="DS35" s="96"/>
      <c r="DT35" s="96"/>
      <c r="DU35" s="96"/>
    </row>
    <row r="36" spans="2:12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c r="DU37" s="96"/>
    </row>
    <row r="38" spans="2:125">
      <c r="DT38" s="96"/>
      <c r="DU38" s="96"/>
    </row>
    <row r="39" spans="2:125"/>
    <row r="40" spans="2:125">
      <c r="DH40" s="96"/>
    </row>
    <row r="41" spans="2:125">
      <c r="DE41" s="96"/>
    </row>
    <row r="42" spans="2:125">
      <c r="DG42" s="96"/>
      <c r="DJ42" s="96"/>
    </row>
    <row r="43" spans="2:12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c r="DU44" s="96"/>
    </row>
    <row r="45" spans="2:125"/>
    <row r="46" spans="2:125"/>
    <row r="47" spans="2:125"/>
    <row r="48" spans="2:125">
      <c r="DT48" s="96"/>
      <c r="DU48" s="96"/>
    </row>
    <row r="49" spans="120:125">
      <c r="DU49" s="96"/>
    </row>
    <row r="50" spans="120:125">
      <c r="DU50" s="96"/>
    </row>
    <row r="51" spans="120:125">
      <c r="DP51" s="96"/>
      <c r="DQ51" s="96"/>
      <c r="DR51" s="96"/>
      <c r="DS51" s="96"/>
      <c r="DT51" s="96"/>
      <c r="DU51" s="96"/>
    </row>
    <row r="52" spans="120:125"/>
    <row r="53" spans="120:125"/>
    <row r="54" spans="120:125">
      <c r="DU54" s="96"/>
    </row>
    <row r="55" spans="120:125"/>
    <row r="56" spans="120:125"/>
    <row r="57" spans="120:125"/>
    <row r="58" spans="120:125">
      <c r="DU58" s="96"/>
    </row>
    <row r="59" spans="120:125"/>
    <row r="60" spans="120:125"/>
    <row r="61" spans="120:125"/>
    <row r="62" spans="120:125"/>
    <row r="63" spans="120:125">
      <c r="DU63" s="96"/>
    </row>
    <row r="64" spans="120:125">
      <c r="DT64" s="96"/>
      <c r="DU64" s="96"/>
    </row>
    <row r="65" spans="123:125"/>
    <row r="66" spans="123:125"/>
    <row r="67" spans="123:125"/>
    <row r="68" spans="123:125"/>
    <row r="69" spans="123:125">
      <c r="DS69" s="96"/>
      <c r="DT69" s="96"/>
      <c r="DU69" s="96"/>
    </row>
    <row r="70" spans="123:125"/>
    <row r="71" spans="123:125"/>
    <row r="72" spans="123:125"/>
    <row r="73" spans="123:125"/>
    <row r="74" spans="123:125"/>
    <row r="75" spans="123:125"/>
    <row r="76" spans="123:125"/>
    <row r="77" spans="123:125"/>
    <row r="78" spans="123:125"/>
    <row r="79" spans="123:125"/>
    <row r="80" spans="123:125"/>
    <row r="81" spans="116:125"/>
    <row r="82" spans="116:125">
      <c r="DL82" s="96"/>
    </row>
    <row r="83" spans="116:125">
      <c r="DM83" s="96"/>
      <c r="DN83" s="96"/>
      <c r="DO83" s="96"/>
      <c r="DP83" s="96"/>
      <c r="DQ83" s="96"/>
      <c r="DR83" s="96"/>
      <c r="DS83" s="96"/>
      <c r="DT83" s="96"/>
      <c r="DU83" s="96"/>
    </row>
    <row r="84" spans="116:125"/>
    <row r="85" spans="116:125"/>
    <row r="86" spans="116:125"/>
    <row r="87" spans="116:125"/>
    <row r="88" spans="116:125">
      <c r="DU88" s="96"/>
    </row>
    <row r="89" spans="116:125"/>
    <row r="90" spans="116:125"/>
    <row r="91" spans="116:125"/>
    <row r="92" spans="116:125" ht="13.5" customHeight="1"/>
    <row r="93" spans="116:125" ht="13.5" customHeight="1"/>
    <row r="94" spans="116:125" ht="13.5" customHeight="1">
      <c r="DS94" s="96"/>
      <c r="DT94" s="96"/>
      <c r="DU94" s="96"/>
    </row>
    <row r="95" spans="116:125" ht="13.5" customHeight="1">
      <c r="DU95" s="96"/>
    </row>
    <row r="96" spans="116:125" ht="13.5" customHeight="1"/>
    <row r="97" spans="124:125" ht="13.5" customHeight="1"/>
    <row r="98" spans="124:125" ht="13.5" customHeight="1"/>
    <row r="99" spans="124:125" ht="13.5" customHeight="1"/>
    <row r="100" spans="124:125" ht="13.5" customHeight="1"/>
    <row r="101" spans="124:125" ht="13.5" customHeight="1">
      <c r="DU101" s="96"/>
    </row>
    <row r="102" spans="124:125" ht="13.5" customHeight="1"/>
    <row r="103" spans="124:125" ht="13.5" customHeight="1"/>
    <row r="104" spans="124:125" ht="13.5" customHeight="1">
      <c r="DT104" s="96"/>
      <c r="DU104" s="9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6" t="s">
        <v>97</v>
      </c>
    </row>
    <row r="120" spans="125:125" ht="13.5" hidden="1" customHeight="1"/>
    <row r="121" spans="125:125" ht="13.5" hidden="1" customHeight="1">
      <c r="DU121" s="96"/>
    </row>
  </sheetData>
  <sheetProtection algorithmName="SHA-512" hashValue="iCIUhPzrCDc0gifgungYuRZbIVofNg8Jq59+7XPlUCBDPzA/71RvK24LZR7oQ8Qk+6tq4gNdKfF/y79gRZS+Zg==" saltValue="eg1NjXTXjujSkay/r+heXA==" spinCount="100000" sheet="1" objects="1" scenarios="1"/>
  <phoneticPr fontId="5"/>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116"/>
  <sheetViews>
    <sheetView showGridLines="0" topLeftCell="A94" zoomScaleSheetLayoutView="55" workbookViewId="0"/>
  </sheetViews>
  <sheetFormatPr defaultColWidth="0" defaultRowHeight="13.5" customHeight="1" zeroHeight="1"/>
  <cols>
    <col min="1" max="125" width="2.5" style="95" customWidth="1"/>
    <col min="126" max="142" width="0" style="96" hidden="1" customWidth="1"/>
    <col min="143" max="143" width="9" style="96" hidden="1" customWidth="1"/>
    <col min="144" max="16384" width="9" style="96" hidden="1"/>
  </cols>
  <sheetData>
    <row r="1" spans="1:125" ht="13.5" customHeight="1">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c r="B2" s="96"/>
      <c r="T2" s="96"/>
    </row>
    <row r="3" spans="1:12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6"/>
      <c r="G33" s="96"/>
      <c r="I33" s="96"/>
    </row>
    <row r="34" spans="2:125">
      <c r="C34" s="96"/>
      <c r="P34" s="96"/>
      <c r="R34" s="96"/>
      <c r="U34" s="96"/>
    </row>
    <row r="35" spans="2:12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c r="F36" s="96"/>
      <c r="H36" s="96"/>
      <c r="J36" s="96"/>
      <c r="K36" s="96"/>
      <c r="L36" s="96"/>
      <c r="M36" s="96"/>
      <c r="N36" s="96"/>
      <c r="O36" s="96"/>
      <c r="Q36" s="96"/>
      <c r="S36" s="96"/>
      <c r="V36" s="96"/>
    </row>
    <row r="37" spans="2:125"/>
    <row r="38" spans="2:125"/>
    <row r="39" spans="2:125"/>
    <row r="40" spans="2:125">
      <c r="U40" s="96"/>
    </row>
    <row r="41" spans="2:125">
      <c r="R41" s="96"/>
    </row>
    <row r="42" spans="2:12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c r="Q43" s="96"/>
      <c r="S43" s="96"/>
      <c r="V43" s="9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5" t="s">
        <v>97</v>
      </c>
    </row>
  </sheetData>
  <sheetProtection algorithmName="SHA-512" hashValue="cITHeg5P2YC5MZ4KYN+nID6zfbnEeMSC9ibLTc1jm4hRgp6L7fs1Rj7wOoP0uuwBTQJCw2cMsM0MtJWeWtp2xA==" saltValue="A5iwcNl7mc5Lvi/cYcj6/A==" spinCount="100000" sheet="1" objects="1" scenarios="1"/>
  <phoneticPr fontId="5"/>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7" zoomScale="70" zoomScaleNormal="70" zoomScaleSheetLayoutView="100" workbookViewId="0"/>
  </sheetViews>
  <sheetFormatPr defaultColWidth="0" defaultRowHeight="13.5" customHeight="1" zeroHeight="1"/>
  <cols>
    <col min="1" max="1" width="8.25" style="51" customWidth="1"/>
    <col min="2" max="16" width="14.625" style="51" customWidth="1"/>
    <col min="17" max="17" width="0" style="51" hidden="1" customWidth="1"/>
    <col min="18" max="16384" width="0" style="5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4"/>
      <c r="C45" s="104"/>
      <c r="D45" s="104"/>
      <c r="E45" s="104"/>
      <c r="F45" s="104"/>
      <c r="G45" s="104"/>
      <c r="H45" s="104"/>
      <c r="I45" s="104"/>
      <c r="J45" s="199" t="s">
        <v>2</v>
      </c>
    </row>
    <row r="46" spans="2:10" ht="29.25" customHeight="1">
      <c r="B46" s="185" t="s">
        <v>5</v>
      </c>
      <c r="C46" s="189"/>
      <c r="D46" s="189"/>
      <c r="E46" s="190" t="s">
        <v>14</v>
      </c>
      <c r="F46" s="191" t="s">
        <v>525</v>
      </c>
      <c r="G46" s="195" t="s">
        <v>413</v>
      </c>
      <c r="H46" s="195" t="s">
        <v>526</v>
      </c>
      <c r="I46" s="195" t="s">
        <v>527</v>
      </c>
      <c r="J46" s="200" t="s">
        <v>528</v>
      </c>
    </row>
    <row r="47" spans="2:10" ht="57.75" customHeight="1">
      <c r="B47" s="186"/>
      <c r="C47" s="1028" t="s">
        <v>3</v>
      </c>
      <c r="D47" s="1028"/>
      <c r="E47" s="1029"/>
      <c r="F47" s="192">
        <v>10.15</v>
      </c>
      <c r="G47" s="196">
        <v>10.09</v>
      </c>
      <c r="H47" s="196">
        <v>10.119999999999999</v>
      </c>
      <c r="I47" s="196">
        <v>8.1199999999999992</v>
      </c>
      <c r="J47" s="201">
        <v>9.65</v>
      </c>
    </row>
    <row r="48" spans="2:10" ht="57.75" customHeight="1">
      <c r="B48" s="187"/>
      <c r="C48" s="1030" t="s">
        <v>9</v>
      </c>
      <c r="D48" s="1030"/>
      <c r="E48" s="1031"/>
      <c r="F48" s="193">
        <v>2.5</v>
      </c>
      <c r="G48" s="197">
        <v>3.8</v>
      </c>
      <c r="H48" s="197">
        <v>1.91</v>
      </c>
      <c r="I48" s="197">
        <v>3.66</v>
      </c>
      <c r="J48" s="202">
        <v>3.43</v>
      </c>
    </row>
    <row r="49" spans="2:10" ht="57.75" customHeight="1">
      <c r="B49" s="188"/>
      <c r="C49" s="1032" t="s">
        <v>13</v>
      </c>
      <c r="D49" s="1032"/>
      <c r="E49" s="1033"/>
      <c r="F49" s="194" t="s">
        <v>529</v>
      </c>
      <c r="G49" s="198">
        <v>1.59</v>
      </c>
      <c r="H49" s="198" t="s">
        <v>530</v>
      </c>
      <c r="I49" s="198" t="s">
        <v>515</v>
      </c>
      <c r="J49" s="203">
        <v>1.63</v>
      </c>
    </row>
    <row r="50" spans="2:10" ht="13.5" customHeight="1"/>
  </sheetData>
  <sheetProtection algorithmName="SHA-512" hashValue="paOYuQvUd9w+THdn4TFnEt+YfJWG7LMeA25glM7fJgcPLM1TVxZCe2XubsoLNzQQBCt359iiuZHaExyC0vGN1g==" saltValue="fTUDFz8HTNu7Jvx3JoAFU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28" zoomScale="70" zoomScaleNormal="70" zoomScaleSheetLayoutView="100" workbookViewId="0"/>
  </sheetViews>
  <sheetFormatPr defaultColWidth="0" defaultRowHeight="12.95" customHeight="1" zeroHeight="1"/>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c r="A1" s="204"/>
      <c r="B1" s="204"/>
      <c r="C1" s="204"/>
      <c r="D1" s="204"/>
      <c r="E1" s="204"/>
      <c r="F1" s="204"/>
      <c r="G1" s="204"/>
      <c r="H1" s="204"/>
      <c r="I1" s="204"/>
      <c r="J1" s="204"/>
      <c r="K1" s="204"/>
      <c r="L1" s="204"/>
      <c r="M1" s="204"/>
      <c r="N1" s="204"/>
      <c r="O1" s="204"/>
      <c r="P1" s="204"/>
    </row>
    <row r="2" spans="1:16" ht="16.5" customHeight="1">
      <c r="A2" s="204"/>
      <c r="B2" s="204"/>
      <c r="C2" s="204"/>
      <c r="D2" s="204"/>
      <c r="E2" s="204"/>
      <c r="F2" s="204"/>
      <c r="G2" s="204"/>
      <c r="H2" s="204"/>
      <c r="I2" s="204"/>
      <c r="J2" s="204"/>
      <c r="K2" s="204"/>
      <c r="L2" s="204"/>
      <c r="M2" s="204"/>
      <c r="N2" s="204"/>
      <c r="O2" s="204"/>
      <c r="P2" s="204"/>
    </row>
    <row r="3" spans="1:16" ht="16.5" customHeight="1">
      <c r="A3" s="204"/>
      <c r="B3" s="204"/>
      <c r="C3" s="204"/>
      <c r="D3" s="204"/>
      <c r="E3" s="204"/>
      <c r="F3" s="204"/>
      <c r="G3" s="204"/>
      <c r="H3" s="204"/>
      <c r="I3" s="204"/>
      <c r="J3" s="204"/>
      <c r="K3" s="204"/>
      <c r="L3" s="204"/>
      <c r="M3" s="204"/>
      <c r="N3" s="204"/>
      <c r="O3" s="204"/>
      <c r="P3" s="204"/>
    </row>
    <row r="4" spans="1:16" ht="16.5" customHeight="1">
      <c r="A4" s="204"/>
      <c r="B4" s="204"/>
      <c r="C4" s="204"/>
      <c r="D4" s="204"/>
      <c r="E4" s="204"/>
      <c r="F4" s="204"/>
      <c r="G4" s="204"/>
      <c r="H4" s="204"/>
      <c r="I4" s="204"/>
      <c r="J4" s="204"/>
      <c r="K4" s="204"/>
      <c r="L4" s="204"/>
      <c r="M4" s="204"/>
      <c r="N4" s="204"/>
      <c r="O4" s="204"/>
      <c r="P4" s="204"/>
    </row>
    <row r="5" spans="1:16" ht="16.5" customHeight="1">
      <c r="A5" s="204"/>
      <c r="B5" s="204"/>
      <c r="C5" s="204"/>
      <c r="D5" s="204"/>
      <c r="E5" s="204"/>
      <c r="F5" s="204"/>
      <c r="G5" s="204"/>
      <c r="H5" s="204"/>
      <c r="I5" s="204"/>
      <c r="J5" s="204"/>
      <c r="K5" s="204"/>
      <c r="L5" s="204"/>
      <c r="M5" s="204"/>
      <c r="N5" s="204"/>
      <c r="O5" s="204"/>
      <c r="P5" s="204"/>
    </row>
    <row r="6" spans="1:16" ht="16.5" customHeight="1">
      <c r="A6" s="204"/>
      <c r="B6" s="204"/>
      <c r="C6" s="204"/>
      <c r="D6" s="204"/>
      <c r="E6" s="204"/>
      <c r="F6" s="204"/>
      <c r="G6" s="204"/>
      <c r="H6" s="204"/>
      <c r="I6" s="204"/>
      <c r="J6" s="204"/>
      <c r="K6" s="204"/>
      <c r="L6" s="204"/>
      <c r="M6" s="204"/>
      <c r="N6" s="204"/>
      <c r="O6" s="204"/>
      <c r="P6" s="204"/>
    </row>
    <row r="7" spans="1:16" ht="16.5" customHeight="1">
      <c r="A7" s="204"/>
      <c r="B7" s="204"/>
      <c r="C7" s="204"/>
      <c r="D7" s="204"/>
      <c r="E7" s="204"/>
      <c r="F7" s="204"/>
      <c r="G7" s="204"/>
      <c r="H7" s="204"/>
      <c r="I7" s="204"/>
      <c r="J7" s="204"/>
      <c r="K7" s="204"/>
      <c r="L7" s="204"/>
      <c r="M7" s="204"/>
      <c r="N7" s="204"/>
      <c r="O7" s="204"/>
      <c r="P7" s="204"/>
    </row>
    <row r="8" spans="1:16" ht="16.5" customHeight="1">
      <c r="A8" s="204"/>
      <c r="B8" s="204"/>
      <c r="C8" s="204"/>
      <c r="D8" s="204"/>
      <c r="E8" s="204"/>
      <c r="F8" s="204"/>
      <c r="G8" s="204"/>
      <c r="H8" s="204"/>
      <c r="I8" s="204"/>
      <c r="J8" s="204"/>
      <c r="K8" s="204"/>
      <c r="L8" s="204"/>
      <c r="M8" s="204"/>
      <c r="N8" s="204"/>
      <c r="O8" s="204"/>
      <c r="P8" s="204"/>
    </row>
    <row r="9" spans="1:16" ht="16.5" customHeight="1">
      <c r="A9" s="204"/>
      <c r="B9" s="204"/>
      <c r="C9" s="204"/>
      <c r="D9" s="204"/>
      <c r="E9" s="204"/>
      <c r="F9" s="204"/>
      <c r="G9" s="204"/>
      <c r="H9" s="204"/>
      <c r="I9" s="204"/>
      <c r="J9" s="204"/>
      <c r="K9" s="204"/>
      <c r="L9" s="204"/>
      <c r="M9" s="204"/>
      <c r="N9" s="204"/>
      <c r="O9" s="204"/>
      <c r="P9" s="204"/>
    </row>
    <row r="10" spans="1:16" ht="16.5" customHeight="1">
      <c r="A10" s="204"/>
      <c r="B10" s="204"/>
      <c r="C10" s="204"/>
      <c r="D10" s="204"/>
      <c r="E10" s="204"/>
      <c r="F10" s="204"/>
      <c r="G10" s="204"/>
      <c r="H10" s="204"/>
      <c r="I10" s="204"/>
      <c r="J10" s="204"/>
      <c r="K10" s="204"/>
      <c r="L10" s="204"/>
      <c r="M10" s="204"/>
      <c r="N10" s="204"/>
      <c r="O10" s="204"/>
      <c r="P10" s="204"/>
    </row>
    <row r="11" spans="1:16" ht="16.5" customHeight="1">
      <c r="A11" s="204"/>
      <c r="B11" s="204"/>
      <c r="C11" s="204"/>
      <c r="D11" s="204"/>
      <c r="E11" s="204"/>
      <c r="F11" s="204"/>
      <c r="G11" s="204"/>
      <c r="H11" s="204"/>
      <c r="I11" s="204"/>
      <c r="J11" s="204"/>
      <c r="K11" s="204"/>
      <c r="L11" s="204"/>
      <c r="M11" s="204"/>
      <c r="N11" s="204"/>
      <c r="O11" s="204"/>
      <c r="P11" s="204"/>
    </row>
    <row r="12" spans="1:16" ht="16.5" customHeight="1">
      <c r="A12" s="204"/>
      <c r="B12" s="204"/>
      <c r="C12" s="204"/>
      <c r="D12" s="204"/>
      <c r="E12" s="204"/>
      <c r="F12" s="204"/>
      <c r="G12" s="204"/>
      <c r="H12" s="204"/>
      <c r="I12" s="204"/>
      <c r="J12" s="204"/>
      <c r="K12" s="204"/>
      <c r="L12" s="204"/>
      <c r="M12" s="204"/>
      <c r="N12" s="204"/>
      <c r="O12" s="204"/>
      <c r="P12" s="204"/>
    </row>
    <row r="13" spans="1:16" ht="16.5" customHeight="1">
      <c r="A13" s="204"/>
      <c r="B13" s="204"/>
      <c r="C13" s="204"/>
      <c r="D13" s="204"/>
      <c r="E13" s="204"/>
      <c r="F13" s="204"/>
      <c r="G13" s="204"/>
      <c r="H13" s="204"/>
      <c r="I13" s="204"/>
      <c r="J13" s="204"/>
      <c r="K13" s="204"/>
      <c r="L13" s="204"/>
      <c r="M13" s="204"/>
      <c r="N13" s="204"/>
      <c r="O13" s="204"/>
      <c r="P13" s="204"/>
    </row>
    <row r="14" spans="1:16" ht="16.5" customHeight="1">
      <c r="A14" s="204"/>
      <c r="B14" s="204"/>
      <c r="C14" s="204"/>
      <c r="D14" s="204"/>
      <c r="E14" s="204"/>
      <c r="F14" s="204"/>
      <c r="G14" s="204"/>
      <c r="H14" s="204"/>
      <c r="I14" s="204"/>
      <c r="J14" s="204"/>
      <c r="K14" s="204"/>
      <c r="L14" s="204"/>
      <c r="M14" s="204"/>
      <c r="N14" s="204"/>
      <c r="O14" s="204"/>
      <c r="P14" s="204"/>
    </row>
    <row r="15" spans="1:16" ht="16.5" customHeight="1">
      <c r="A15" s="204"/>
      <c r="B15" s="204"/>
      <c r="C15" s="204"/>
      <c r="D15" s="204"/>
      <c r="E15" s="204"/>
      <c r="F15" s="204"/>
      <c r="G15" s="204"/>
      <c r="H15" s="204"/>
      <c r="I15" s="204"/>
      <c r="J15" s="204"/>
      <c r="K15" s="204"/>
      <c r="L15" s="204"/>
      <c r="M15" s="204"/>
      <c r="N15" s="204"/>
      <c r="O15" s="204"/>
      <c r="P15" s="204"/>
    </row>
    <row r="16" spans="1:16" ht="16.5" customHeight="1">
      <c r="A16" s="204"/>
      <c r="B16" s="204"/>
      <c r="C16" s="204"/>
      <c r="D16" s="204"/>
      <c r="E16" s="204"/>
      <c r="F16" s="204"/>
      <c r="G16" s="204"/>
      <c r="H16" s="204"/>
      <c r="I16" s="204"/>
      <c r="J16" s="204"/>
      <c r="K16" s="204"/>
      <c r="L16" s="204"/>
      <c r="M16" s="204"/>
      <c r="N16" s="204"/>
      <c r="O16" s="204"/>
      <c r="P16" s="204"/>
    </row>
    <row r="17" spans="1:16" ht="16.5" customHeight="1">
      <c r="A17" s="204"/>
      <c r="B17" s="204"/>
      <c r="C17" s="204"/>
      <c r="D17" s="204"/>
      <c r="E17" s="204"/>
      <c r="F17" s="204"/>
      <c r="G17" s="204"/>
      <c r="H17" s="204"/>
      <c r="I17" s="204"/>
      <c r="J17" s="204"/>
      <c r="K17" s="204"/>
      <c r="L17" s="204"/>
      <c r="M17" s="204"/>
      <c r="N17" s="204"/>
      <c r="O17" s="204"/>
      <c r="P17" s="204"/>
    </row>
    <row r="18" spans="1:16" ht="16.5" customHeight="1">
      <c r="A18" s="204"/>
      <c r="B18" s="204"/>
      <c r="C18" s="204"/>
      <c r="D18" s="204"/>
      <c r="E18" s="204"/>
      <c r="F18" s="204"/>
      <c r="G18" s="204"/>
      <c r="H18" s="204"/>
      <c r="I18" s="204"/>
      <c r="J18" s="204"/>
      <c r="K18" s="204"/>
      <c r="L18" s="204"/>
      <c r="M18" s="204"/>
      <c r="N18" s="204"/>
      <c r="O18" s="204"/>
      <c r="P18" s="204"/>
    </row>
    <row r="19" spans="1:16" ht="16.5" customHeight="1">
      <c r="A19" s="204"/>
      <c r="B19" s="204"/>
      <c r="C19" s="204"/>
      <c r="D19" s="204"/>
      <c r="E19" s="204"/>
      <c r="F19" s="204"/>
      <c r="G19" s="204"/>
      <c r="H19" s="204"/>
      <c r="I19" s="204"/>
      <c r="J19" s="204"/>
      <c r="K19" s="204"/>
      <c r="L19" s="204"/>
      <c r="M19" s="204"/>
      <c r="N19" s="204"/>
      <c r="O19" s="204"/>
      <c r="P19" s="204"/>
    </row>
    <row r="20" spans="1:16" ht="16.5" customHeight="1">
      <c r="A20" s="204"/>
      <c r="B20" s="204"/>
      <c r="C20" s="204"/>
      <c r="D20" s="204"/>
      <c r="E20" s="204"/>
      <c r="F20" s="204"/>
      <c r="G20" s="204"/>
      <c r="H20" s="204"/>
      <c r="I20" s="204"/>
      <c r="J20" s="204"/>
      <c r="K20" s="204"/>
      <c r="L20" s="204"/>
      <c r="M20" s="204"/>
      <c r="N20" s="204"/>
      <c r="O20" s="204"/>
      <c r="P20" s="204"/>
    </row>
    <row r="21" spans="1:16" ht="16.5" customHeight="1">
      <c r="A21" s="204"/>
      <c r="B21" s="204"/>
      <c r="C21" s="204"/>
      <c r="D21" s="204"/>
      <c r="E21" s="204"/>
      <c r="F21" s="204"/>
      <c r="G21" s="204"/>
      <c r="H21" s="204"/>
      <c r="I21" s="204"/>
      <c r="J21" s="204"/>
      <c r="K21" s="204"/>
      <c r="L21" s="204"/>
      <c r="M21" s="204"/>
      <c r="N21" s="204"/>
      <c r="O21" s="204"/>
      <c r="P21" s="204"/>
    </row>
    <row r="22" spans="1:16" ht="16.5" customHeight="1">
      <c r="A22" s="204"/>
      <c r="B22" s="204"/>
      <c r="C22" s="204"/>
      <c r="D22" s="204"/>
      <c r="E22" s="204"/>
      <c r="F22" s="204"/>
      <c r="G22" s="204"/>
      <c r="H22" s="204"/>
      <c r="I22" s="204"/>
      <c r="J22" s="204"/>
      <c r="K22" s="204"/>
      <c r="L22" s="204"/>
      <c r="M22" s="204"/>
      <c r="N22" s="204"/>
      <c r="O22" s="204"/>
      <c r="P22" s="204"/>
    </row>
    <row r="23" spans="1:16" ht="16.5" customHeight="1">
      <c r="A23" s="204"/>
      <c r="B23" s="204"/>
      <c r="C23" s="204"/>
      <c r="D23" s="204"/>
      <c r="E23" s="204"/>
      <c r="F23" s="204"/>
      <c r="G23" s="204"/>
      <c r="H23" s="204"/>
      <c r="I23" s="204"/>
      <c r="J23" s="204"/>
      <c r="K23" s="204"/>
      <c r="L23" s="204"/>
      <c r="M23" s="204"/>
      <c r="N23" s="204"/>
      <c r="O23" s="204"/>
      <c r="P23" s="204"/>
    </row>
    <row r="24" spans="1:16" ht="16.5" customHeight="1">
      <c r="A24" s="204"/>
      <c r="B24" s="204"/>
      <c r="C24" s="204"/>
      <c r="D24" s="204"/>
      <c r="E24" s="204"/>
      <c r="F24" s="204"/>
      <c r="G24" s="204"/>
      <c r="H24" s="204"/>
      <c r="I24" s="204"/>
      <c r="J24" s="204"/>
      <c r="K24" s="204"/>
      <c r="L24" s="204"/>
      <c r="M24" s="204"/>
      <c r="N24" s="204"/>
      <c r="O24" s="204"/>
      <c r="P24" s="204"/>
    </row>
    <row r="25" spans="1:16" ht="16.5" customHeight="1">
      <c r="A25" s="204"/>
      <c r="B25" s="204"/>
      <c r="C25" s="204"/>
      <c r="D25" s="204"/>
      <c r="E25" s="204"/>
      <c r="F25" s="204"/>
      <c r="G25" s="204"/>
      <c r="H25" s="204"/>
      <c r="I25" s="204"/>
      <c r="J25" s="204"/>
      <c r="K25" s="204"/>
      <c r="L25" s="204"/>
      <c r="M25" s="204"/>
      <c r="N25" s="204"/>
      <c r="O25" s="204"/>
      <c r="P25" s="204"/>
    </row>
    <row r="26" spans="1:16" ht="16.5" customHeight="1">
      <c r="A26" s="204"/>
      <c r="B26" s="204"/>
      <c r="C26" s="204"/>
      <c r="D26" s="204"/>
      <c r="E26" s="204"/>
      <c r="F26" s="204"/>
      <c r="G26" s="204"/>
      <c r="H26" s="204"/>
      <c r="I26" s="204"/>
      <c r="J26" s="204"/>
      <c r="K26" s="204"/>
      <c r="L26" s="204"/>
      <c r="M26" s="204"/>
      <c r="N26" s="204"/>
      <c r="O26" s="204"/>
      <c r="P26" s="204"/>
    </row>
    <row r="27" spans="1:16" ht="16.5" customHeight="1">
      <c r="A27" s="204"/>
      <c r="B27" s="204"/>
      <c r="C27" s="204"/>
      <c r="D27" s="204"/>
      <c r="E27" s="204"/>
      <c r="F27" s="204"/>
      <c r="G27" s="204"/>
      <c r="H27" s="204"/>
      <c r="I27" s="204"/>
      <c r="J27" s="204"/>
      <c r="K27" s="204"/>
      <c r="L27" s="204"/>
      <c r="M27" s="204"/>
      <c r="N27" s="204"/>
      <c r="O27" s="204"/>
      <c r="P27" s="204"/>
    </row>
    <row r="28" spans="1:16" ht="16.5" customHeight="1">
      <c r="A28" s="204"/>
      <c r="B28" s="204"/>
      <c r="C28" s="204"/>
      <c r="D28" s="204"/>
      <c r="E28" s="204"/>
      <c r="F28" s="204"/>
      <c r="G28" s="204"/>
      <c r="H28" s="204"/>
      <c r="I28" s="204"/>
      <c r="J28" s="204"/>
      <c r="K28" s="204"/>
      <c r="L28" s="204"/>
      <c r="M28" s="204"/>
      <c r="N28" s="204"/>
      <c r="O28" s="204"/>
      <c r="P28" s="204"/>
    </row>
    <row r="29" spans="1:16" ht="16.5" customHeight="1">
      <c r="A29" s="204"/>
      <c r="B29" s="204"/>
      <c r="C29" s="204"/>
      <c r="D29" s="204"/>
      <c r="E29" s="204"/>
      <c r="F29" s="204"/>
      <c r="G29" s="204"/>
      <c r="H29" s="204"/>
      <c r="I29" s="204"/>
      <c r="J29" s="204"/>
      <c r="K29" s="204"/>
      <c r="L29" s="204"/>
      <c r="M29" s="204"/>
      <c r="N29" s="204"/>
      <c r="O29" s="204"/>
      <c r="P29" s="204"/>
    </row>
    <row r="30" spans="1:16" ht="16.5" customHeight="1">
      <c r="A30" s="204"/>
      <c r="B30" s="204"/>
      <c r="C30" s="204"/>
      <c r="D30" s="204"/>
      <c r="E30" s="204"/>
      <c r="F30" s="204"/>
      <c r="G30" s="204"/>
      <c r="H30" s="204"/>
      <c r="I30" s="204"/>
      <c r="J30" s="204"/>
      <c r="K30" s="204"/>
      <c r="L30" s="204"/>
      <c r="M30" s="204"/>
      <c r="N30" s="204"/>
      <c r="O30" s="204"/>
      <c r="P30" s="204"/>
    </row>
    <row r="31" spans="1:16" ht="16.5" customHeight="1">
      <c r="A31" s="204"/>
      <c r="B31" s="204"/>
      <c r="C31" s="204"/>
      <c r="D31" s="204"/>
      <c r="E31" s="204"/>
      <c r="F31" s="204"/>
      <c r="G31" s="204"/>
      <c r="H31" s="204"/>
      <c r="I31" s="204"/>
      <c r="J31" s="204"/>
      <c r="K31" s="204"/>
      <c r="L31" s="204"/>
      <c r="M31" s="204"/>
      <c r="N31" s="204"/>
      <c r="O31" s="204"/>
      <c r="P31" s="204"/>
    </row>
    <row r="32" spans="1:16" ht="31.5" customHeight="1">
      <c r="A32" s="204"/>
      <c r="B32" s="204"/>
      <c r="C32" s="204"/>
      <c r="D32" s="204"/>
      <c r="E32" s="204"/>
      <c r="F32" s="204"/>
      <c r="G32" s="204"/>
      <c r="H32" s="204"/>
      <c r="I32" s="204"/>
      <c r="J32" s="199" t="s">
        <v>2</v>
      </c>
      <c r="K32" s="204"/>
      <c r="L32" s="204"/>
      <c r="M32" s="204"/>
      <c r="N32" s="204"/>
      <c r="O32" s="204"/>
      <c r="P32" s="204"/>
    </row>
    <row r="33" spans="1:16" ht="39" customHeight="1">
      <c r="A33" s="204"/>
      <c r="B33" s="205" t="s">
        <v>11</v>
      </c>
      <c r="C33" s="211"/>
      <c r="D33" s="211"/>
      <c r="E33" s="213" t="s">
        <v>14</v>
      </c>
      <c r="F33" s="214" t="s">
        <v>525</v>
      </c>
      <c r="G33" s="219" t="s">
        <v>413</v>
      </c>
      <c r="H33" s="219" t="s">
        <v>526</v>
      </c>
      <c r="I33" s="219" t="s">
        <v>527</v>
      </c>
      <c r="J33" s="223" t="s">
        <v>528</v>
      </c>
      <c r="K33" s="204"/>
      <c r="L33" s="204"/>
      <c r="M33" s="204"/>
      <c r="N33" s="204"/>
      <c r="O33" s="204"/>
      <c r="P33" s="204"/>
    </row>
    <row r="34" spans="1:16" ht="39" customHeight="1">
      <c r="A34" s="204"/>
      <c r="B34" s="206"/>
      <c r="C34" s="1034" t="s">
        <v>268</v>
      </c>
      <c r="D34" s="1034"/>
      <c r="E34" s="1035"/>
      <c r="F34" s="215">
        <v>2.48</v>
      </c>
      <c r="G34" s="220">
        <v>3.79</v>
      </c>
      <c r="H34" s="220">
        <v>1.9</v>
      </c>
      <c r="I34" s="220">
        <v>3.34</v>
      </c>
      <c r="J34" s="224">
        <v>3.42</v>
      </c>
      <c r="K34" s="204"/>
      <c r="L34" s="204"/>
      <c r="M34" s="204"/>
      <c r="N34" s="204"/>
      <c r="O34" s="204"/>
      <c r="P34" s="204"/>
    </row>
    <row r="35" spans="1:16" ht="39" customHeight="1">
      <c r="A35" s="204"/>
      <c r="B35" s="207"/>
      <c r="C35" s="1036" t="s">
        <v>24</v>
      </c>
      <c r="D35" s="1036"/>
      <c r="E35" s="1037"/>
      <c r="F35" s="216">
        <v>1.46</v>
      </c>
      <c r="G35" s="221">
        <v>1.79</v>
      </c>
      <c r="H35" s="221">
        <v>0.27</v>
      </c>
      <c r="I35" s="221">
        <v>0.16</v>
      </c>
      <c r="J35" s="225">
        <v>1.18</v>
      </c>
      <c r="K35" s="204"/>
      <c r="L35" s="204"/>
      <c r="M35" s="204"/>
      <c r="N35" s="204"/>
      <c r="O35" s="204"/>
      <c r="P35" s="204"/>
    </row>
    <row r="36" spans="1:16" ht="39" customHeight="1">
      <c r="A36" s="204"/>
      <c r="B36" s="207"/>
      <c r="C36" s="1036" t="s">
        <v>353</v>
      </c>
      <c r="D36" s="1036"/>
      <c r="E36" s="1037"/>
      <c r="F36" s="216" t="s">
        <v>203</v>
      </c>
      <c r="G36" s="221" t="s">
        <v>203</v>
      </c>
      <c r="H36" s="221" t="s">
        <v>203</v>
      </c>
      <c r="I36" s="221" t="s">
        <v>203</v>
      </c>
      <c r="J36" s="225">
        <v>1.1200000000000001</v>
      </c>
      <c r="K36" s="204"/>
      <c r="L36" s="204"/>
      <c r="M36" s="204"/>
      <c r="N36" s="204"/>
      <c r="O36" s="204"/>
      <c r="P36" s="204"/>
    </row>
    <row r="37" spans="1:16" ht="39" customHeight="1">
      <c r="A37" s="204"/>
      <c r="B37" s="207"/>
      <c r="C37" s="1036" t="s">
        <v>242</v>
      </c>
      <c r="D37" s="1036"/>
      <c r="E37" s="1037"/>
      <c r="F37" s="216">
        <v>2.41</v>
      </c>
      <c r="G37" s="221">
        <v>2.7</v>
      </c>
      <c r="H37" s="221">
        <v>0.61</v>
      </c>
      <c r="I37" s="221">
        <v>0.35</v>
      </c>
      <c r="J37" s="225">
        <v>0.99</v>
      </c>
      <c r="K37" s="204"/>
      <c r="L37" s="204"/>
      <c r="M37" s="204"/>
      <c r="N37" s="204"/>
      <c r="O37" s="204"/>
      <c r="P37" s="204"/>
    </row>
    <row r="38" spans="1:16" ht="39" customHeight="1">
      <c r="A38" s="204"/>
      <c r="B38" s="207"/>
      <c r="C38" s="1036" t="s">
        <v>230</v>
      </c>
      <c r="D38" s="1036"/>
      <c r="E38" s="1037"/>
      <c r="F38" s="216">
        <v>0.12</v>
      </c>
      <c r="G38" s="221">
        <v>0.09</v>
      </c>
      <c r="H38" s="221">
        <v>0.23</v>
      </c>
      <c r="I38" s="221">
        <v>0.19</v>
      </c>
      <c r="J38" s="225">
        <v>0.13</v>
      </c>
      <c r="K38" s="204"/>
      <c r="L38" s="204"/>
      <c r="M38" s="204"/>
      <c r="N38" s="204"/>
      <c r="O38" s="204"/>
      <c r="P38" s="204"/>
    </row>
    <row r="39" spans="1:16" ht="39" customHeight="1">
      <c r="A39" s="204"/>
      <c r="B39" s="207"/>
      <c r="C39" s="1036" t="s">
        <v>157</v>
      </c>
      <c r="D39" s="1036"/>
      <c r="E39" s="1037"/>
      <c r="F39" s="216">
        <v>0</v>
      </c>
      <c r="G39" s="221">
        <v>0</v>
      </c>
      <c r="H39" s="221">
        <v>0</v>
      </c>
      <c r="I39" s="221">
        <v>0.3</v>
      </c>
      <c r="J39" s="225">
        <v>0</v>
      </c>
      <c r="K39" s="204"/>
      <c r="L39" s="204"/>
      <c r="M39" s="204"/>
      <c r="N39" s="204"/>
      <c r="O39" s="204"/>
      <c r="P39" s="204"/>
    </row>
    <row r="40" spans="1:16" ht="39" customHeight="1">
      <c r="A40" s="204"/>
      <c r="B40" s="207"/>
      <c r="C40" s="1036" t="s">
        <v>450</v>
      </c>
      <c r="D40" s="1036"/>
      <c r="E40" s="1037"/>
      <c r="F40" s="216">
        <v>0</v>
      </c>
      <c r="G40" s="221">
        <v>0</v>
      </c>
      <c r="H40" s="221">
        <v>0</v>
      </c>
      <c r="I40" s="221">
        <v>0</v>
      </c>
      <c r="J40" s="225">
        <v>0</v>
      </c>
      <c r="K40" s="204"/>
      <c r="L40" s="204"/>
      <c r="M40" s="204"/>
      <c r="N40" s="204"/>
      <c r="O40" s="204"/>
      <c r="P40" s="204"/>
    </row>
    <row r="41" spans="1:16" ht="39" customHeight="1">
      <c r="A41" s="204"/>
      <c r="B41" s="207"/>
      <c r="C41" s="1036"/>
      <c r="D41" s="1036"/>
      <c r="E41" s="1037"/>
      <c r="F41" s="216"/>
      <c r="G41" s="221"/>
      <c r="H41" s="221"/>
      <c r="I41" s="221"/>
      <c r="J41" s="225"/>
      <c r="K41" s="204"/>
      <c r="L41" s="204"/>
      <c r="M41" s="204"/>
      <c r="N41" s="204"/>
      <c r="O41" s="204"/>
      <c r="P41" s="204"/>
    </row>
    <row r="42" spans="1:16" ht="39" customHeight="1">
      <c r="A42" s="204"/>
      <c r="B42" s="208"/>
      <c r="C42" s="1036" t="s">
        <v>531</v>
      </c>
      <c r="D42" s="1036"/>
      <c r="E42" s="1037"/>
      <c r="F42" s="216" t="s">
        <v>203</v>
      </c>
      <c r="G42" s="221" t="s">
        <v>203</v>
      </c>
      <c r="H42" s="221" t="s">
        <v>203</v>
      </c>
      <c r="I42" s="221" t="s">
        <v>203</v>
      </c>
      <c r="J42" s="225" t="s">
        <v>203</v>
      </c>
      <c r="K42" s="204"/>
      <c r="L42" s="204"/>
      <c r="M42" s="204"/>
      <c r="N42" s="204"/>
      <c r="O42" s="204"/>
      <c r="P42" s="204"/>
    </row>
    <row r="43" spans="1:16" ht="39" customHeight="1">
      <c r="A43" s="204"/>
      <c r="B43" s="209"/>
      <c r="C43" s="1038" t="s">
        <v>487</v>
      </c>
      <c r="D43" s="1038"/>
      <c r="E43" s="1039"/>
      <c r="F43" s="217">
        <v>0.15</v>
      </c>
      <c r="G43" s="222">
        <v>0.17</v>
      </c>
      <c r="H43" s="222">
        <v>0.56999999999999995</v>
      </c>
      <c r="I43" s="222">
        <v>0.85</v>
      </c>
      <c r="J43" s="226" t="s">
        <v>203</v>
      </c>
      <c r="K43" s="204"/>
      <c r="L43" s="204"/>
      <c r="M43" s="204"/>
      <c r="N43" s="204"/>
      <c r="O43" s="204"/>
      <c r="P43" s="204"/>
    </row>
    <row r="44" spans="1:16" ht="39" customHeight="1">
      <c r="A44" s="204"/>
      <c r="B44" s="210" t="s">
        <v>15</v>
      </c>
      <c r="C44" s="212"/>
      <c r="D44" s="212"/>
      <c r="E44" s="212"/>
      <c r="F44" s="218"/>
      <c r="G44" s="218"/>
      <c r="H44" s="218"/>
      <c r="I44" s="218"/>
      <c r="J44" s="218"/>
      <c r="K44" s="204"/>
      <c r="L44" s="204"/>
      <c r="M44" s="204"/>
      <c r="N44" s="204"/>
      <c r="O44" s="204"/>
      <c r="P44" s="204"/>
    </row>
    <row r="45" spans="1:16" ht="18" customHeight="1">
      <c r="A45" s="204"/>
      <c r="B45" s="204"/>
      <c r="C45" s="204"/>
      <c r="D45" s="204"/>
      <c r="E45" s="204"/>
      <c r="F45" s="204"/>
      <c r="G45" s="204"/>
      <c r="H45" s="204"/>
      <c r="I45" s="204"/>
      <c r="J45" s="204"/>
      <c r="K45" s="204"/>
      <c r="L45" s="204"/>
      <c r="M45" s="204"/>
      <c r="N45" s="204"/>
      <c r="O45" s="204"/>
      <c r="P45" s="204"/>
    </row>
  </sheetData>
  <sheetProtection algorithmName="SHA-512" hashValue="NaO0qA862JzLWHjR4uerg+PNEfecHDhHx+jCLwmWFjqby73i4kfamn/+xf/f2sDsAHk/Eptp0ipUZmE9HUleEA==" saltValue="VxZ7NCW6/in+URwbTGM9M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c r="A1" s="104"/>
      <c r="B1" s="104"/>
      <c r="C1" s="104"/>
      <c r="D1" s="104"/>
      <c r="E1" s="104"/>
      <c r="F1" s="104"/>
      <c r="G1" s="104"/>
      <c r="H1" s="104"/>
      <c r="I1" s="104"/>
      <c r="J1" s="104"/>
      <c r="K1" s="104"/>
      <c r="L1" s="104"/>
      <c r="M1" s="104"/>
      <c r="N1" s="104"/>
      <c r="O1" s="104"/>
      <c r="P1" s="104"/>
      <c r="Q1" s="104"/>
      <c r="R1" s="104"/>
      <c r="S1" s="104"/>
      <c r="T1" s="104"/>
      <c r="U1" s="104"/>
    </row>
    <row r="2" spans="1:21" ht="13.5" customHeight="1">
      <c r="A2" s="104"/>
      <c r="B2" s="104"/>
      <c r="C2" s="104"/>
      <c r="D2" s="104"/>
      <c r="E2" s="104"/>
      <c r="F2" s="104"/>
      <c r="G2" s="104"/>
      <c r="H2" s="104"/>
      <c r="I2" s="104"/>
      <c r="J2" s="104"/>
      <c r="K2" s="104"/>
      <c r="L2" s="104"/>
      <c r="M2" s="104"/>
      <c r="N2" s="104"/>
      <c r="O2" s="104"/>
      <c r="P2" s="104"/>
      <c r="Q2" s="104"/>
      <c r="R2" s="104"/>
      <c r="S2" s="104"/>
      <c r="T2" s="104"/>
      <c r="U2" s="104"/>
    </row>
    <row r="3" spans="1:21" ht="13.5" customHeight="1">
      <c r="A3" s="104"/>
      <c r="B3" s="104"/>
      <c r="C3" s="104"/>
      <c r="D3" s="104"/>
      <c r="E3" s="104"/>
      <c r="F3" s="104"/>
      <c r="G3" s="104"/>
      <c r="H3" s="104"/>
      <c r="I3" s="104"/>
      <c r="J3" s="104"/>
      <c r="K3" s="104"/>
      <c r="L3" s="104"/>
      <c r="M3" s="104"/>
      <c r="N3" s="104"/>
      <c r="O3" s="104"/>
      <c r="P3" s="104"/>
      <c r="Q3" s="104"/>
      <c r="R3" s="104"/>
      <c r="S3" s="104"/>
      <c r="T3" s="104"/>
      <c r="U3" s="104"/>
    </row>
    <row r="4" spans="1:21" ht="13.5" customHeight="1">
      <c r="A4" s="104"/>
      <c r="B4" s="104"/>
      <c r="C4" s="104"/>
      <c r="D4" s="104"/>
      <c r="E4" s="104"/>
      <c r="F4" s="104"/>
      <c r="G4" s="104"/>
      <c r="H4" s="104"/>
      <c r="I4" s="104"/>
      <c r="J4" s="104"/>
      <c r="K4" s="104"/>
      <c r="L4" s="104"/>
      <c r="M4" s="104"/>
      <c r="N4" s="104"/>
      <c r="O4" s="104"/>
      <c r="P4" s="104"/>
      <c r="Q4" s="104"/>
      <c r="R4" s="104"/>
      <c r="S4" s="104"/>
      <c r="T4" s="104"/>
      <c r="U4" s="104"/>
    </row>
    <row r="5" spans="1:21" ht="13.5" customHeight="1">
      <c r="A5" s="104"/>
      <c r="B5" s="104"/>
      <c r="C5" s="104"/>
      <c r="D5" s="104"/>
      <c r="E5" s="104"/>
      <c r="F5" s="104"/>
      <c r="G5" s="104"/>
      <c r="H5" s="104"/>
      <c r="I5" s="104"/>
      <c r="J5" s="104"/>
      <c r="K5" s="104"/>
      <c r="L5" s="104"/>
      <c r="M5" s="104"/>
      <c r="N5" s="104"/>
      <c r="O5" s="104"/>
      <c r="P5" s="104"/>
      <c r="Q5" s="104"/>
      <c r="R5" s="104"/>
      <c r="S5" s="104"/>
      <c r="T5" s="104"/>
      <c r="U5" s="104"/>
    </row>
    <row r="6" spans="1:21" ht="13.5" customHeight="1">
      <c r="A6" s="104"/>
      <c r="B6" s="104"/>
      <c r="C6" s="104"/>
      <c r="D6" s="104"/>
      <c r="E6" s="104"/>
      <c r="F6" s="104"/>
      <c r="G6" s="104"/>
      <c r="H6" s="104"/>
      <c r="I6" s="104"/>
      <c r="J6" s="104"/>
      <c r="K6" s="104"/>
      <c r="L6" s="104"/>
      <c r="M6" s="104"/>
      <c r="N6" s="104"/>
      <c r="O6" s="104"/>
      <c r="P6" s="104"/>
      <c r="Q6" s="104"/>
      <c r="R6" s="104"/>
      <c r="S6" s="104"/>
      <c r="T6" s="104"/>
      <c r="U6" s="104"/>
    </row>
    <row r="7" spans="1:21" ht="13.5" customHeight="1">
      <c r="A7" s="104"/>
      <c r="B7" s="104"/>
      <c r="C7" s="104"/>
      <c r="D7" s="104"/>
      <c r="E7" s="104"/>
      <c r="F7" s="104"/>
      <c r="G7" s="104"/>
      <c r="H7" s="104"/>
      <c r="I7" s="104"/>
      <c r="J7" s="104"/>
      <c r="K7" s="104"/>
      <c r="L7" s="104"/>
      <c r="M7" s="104"/>
      <c r="N7" s="104"/>
      <c r="O7" s="104"/>
      <c r="P7" s="104"/>
      <c r="Q7" s="104"/>
      <c r="R7" s="104"/>
      <c r="S7" s="104"/>
      <c r="T7" s="104"/>
      <c r="U7" s="104"/>
    </row>
    <row r="8" spans="1:21" ht="13.5" customHeight="1">
      <c r="A8" s="104"/>
      <c r="B8" s="104"/>
      <c r="C8" s="104"/>
      <c r="D8" s="104"/>
      <c r="E8" s="104"/>
      <c r="F8" s="104"/>
      <c r="G8" s="104"/>
      <c r="H8" s="104"/>
      <c r="I8" s="104"/>
      <c r="J8" s="104"/>
      <c r="K8" s="104"/>
      <c r="L8" s="104"/>
      <c r="M8" s="104"/>
      <c r="N8" s="104"/>
      <c r="O8" s="104"/>
      <c r="P8" s="104"/>
      <c r="Q8" s="104"/>
      <c r="R8" s="104"/>
      <c r="S8" s="104"/>
      <c r="T8" s="104"/>
      <c r="U8" s="104"/>
    </row>
    <row r="9" spans="1:21" ht="13.5" customHeight="1">
      <c r="A9" s="104"/>
      <c r="B9" s="104"/>
      <c r="C9" s="104"/>
      <c r="D9" s="104"/>
      <c r="E9" s="104"/>
      <c r="F9" s="104"/>
      <c r="G9" s="104"/>
      <c r="H9" s="104"/>
      <c r="I9" s="104"/>
      <c r="J9" s="104"/>
      <c r="K9" s="104"/>
      <c r="L9" s="104"/>
      <c r="M9" s="104"/>
      <c r="N9" s="104"/>
      <c r="O9" s="104"/>
      <c r="P9" s="104"/>
      <c r="Q9" s="104"/>
      <c r="R9" s="104"/>
      <c r="S9" s="104"/>
      <c r="T9" s="104"/>
      <c r="U9" s="104"/>
    </row>
    <row r="10" spans="1:21" ht="13.5" customHeight="1">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c r="A43" s="104"/>
      <c r="B43" s="104"/>
      <c r="C43" s="104"/>
      <c r="D43" s="104"/>
      <c r="E43" s="104"/>
      <c r="F43" s="104"/>
      <c r="G43" s="104"/>
      <c r="H43" s="104"/>
      <c r="I43" s="104"/>
      <c r="J43" s="104"/>
      <c r="K43" s="104"/>
      <c r="L43" s="104"/>
      <c r="M43" s="104"/>
      <c r="N43" s="104"/>
      <c r="O43" s="261" t="s">
        <v>20</v>
      </c>
      <c r="P43" s="104"/>
      <c r="Q43" s="104"/>
      <c r="R43" s="104"/>
      <c r="S43" s="104"/>
      <c r="T43" s="104"/>
      <c r="U43" s="104"/>
    </row>
    <row r="44" spans="1:21" ht="30.75" customHeight="1">
      <c r="A44" s="104"/>
      <c r="B44" s="227" t="s">
        <v>21</v>
      </c>
      <c r="C44" s="233"/>
      <c r="D44" s="233"/>
      <c r="E44" s="241"/>
      <c r="F44" s="241"/>
      <c r="G44" s="241"/>
      <c r="H44" s="241"/>
      <c r="I44" s="241"/>
      <c r="J44" s="244" t="s">
        <v>14</v>
      </c>
      <c r="K44" s="246" t="s">
        <v>525</v>
      </c>
      <c r="L44" s="254" t="s">
        <v>413</v>
      </c>
      <c r="M44" s="254" t="s">
        <v>526</v>
      </c>
      <c r="N44" s="254" t="s">
        <v>527</v>
      </c>
      <c r="O44" s="262" t="s">
        <v>528</v>
      </c>
      <c r="P44" s="104"/>
      <c r="Q44" s="104"/>
      <c r="R44" s="104"/>
      <c r="S44" s="104"/>
      <c r="T44" s="104"/>
      <c r="U44" s="104"/>
    </row>
    <row r="45" spans="1:21" ht="30.75" customHeight="1">
      <c r="A45" s="104"/>
      <c r="B45" s="1060" t="s">
        <v>25</v>
      </c>
      <c r="C45" s="1061"/>
      <c r="D45" s="236"/>
      <c r="E45" s="1040" t="s">
        <v>22</v>
      </c>
      <c r="F45" s="1040"/>
      <c r="G45" s="1040"/>
      <c r="H45" s="1040"/>
      <c r="I45" s="1040"/>
      <c r="J45" s="1041"/>
      <c r="K45" s="247">
        <v>2632</v>
      </c>
      <c r="L45" s="255">
        <v>2688</v>
      </c>
      <c r="M45" s="255">
        <v>2636</v>
      </c>
      <c r="N45" s="255">
        <v>2495</v>
      </c>
      <c r="O45" s="263">
        <v>2417</v>
      </c>
      <c r="P45" s="104"/>
      <c r="Q45" s="104"/>
      <c r="R45" s="104"/>
      <c r="S45" s="104"/>
      <c r="T45" s="104"/>
      <c r="U45" s="104"/>
    </row>
    <row r="46" spans="1:21" ht="30.75" customHeight="1">
      <c r="A46" s="104"/>
      <c r="B46" s="1062"/>
      <c r="C46" s="1063"/>
      <c r="D46" s="237"/>
      <c r="E46" s="1042" t="s">
        <v>27</v>
      </c>
      <c r="F46" s="1042"/>
      <c r="G46" s="1042"/>
      <c r="H46" s="1042"/>
      <c r="I46" s="1042"/>
      <c r="J46" s="1043"/>
      <c r="K46" s="248" t="s">
        <v>203</v>
      </c>
      <c r="L46" s="256" t="s">
        <v>203</v>
      </c>
      <c r="M46" s="256" t="s">
        <v>203</v>
      </c>
      <c r="N46" s="256" t="s">
        <v>203</v>
      </c>
      <c r="O46" s="264" t="s">
        <v>203</v>
      </c>
      <c r="P46" s="104"/>
      <c r="Q46" s="104"/>
      <c r="R46" s="104"/>
      <c r="S46" s="104"/>
      <c r="T46" s="104"/>
      <c r="U46" s="104"/>
    </row>
    <row r="47" spans="1:21" ht="30.75" customHeight="1">
      <c r="A47" s="104"/>
      <c r="B47" s="1062"/>
      <c r="C47" s="1063"/>
      <c r="D47" s="237"/>
      <c r="E47" s="1042" t="s">
        <v>31</v>
      </c>
      <c r="F47" s="1042"/>
      <c r="G47" s="1042"/>
      <c r="H47" s="1042"/>
      <c r="I47" s="1042"/>
      <c r="J47" s="1043"/>
      <c r="K47" s="248" t="s">
        <v>203</v>
      </c>
      <c r="L47" s="256" t="s">
        <v>203</v>
      </c>
      <c r="M47" s="256" t="s">
        <v>203</v>
      </c>
      <c r="N47" s="256" t="s">
        <v>203</v>
      </c>
      <c r="O47" s="264" t="s">
        <v>203</v>
      </c>
      <c r="P47" s="104"/>
      <c r="Q47" s="104"/>
      <c r="R47" s="104"/>
      <c r="S47" s="104"/>
      <c r="T47" s="104"/>
      <c r="U47" s="104"/>
    </row>
    <row r="48" spans="1:21" ht="30.75" customHeight="1">
      <c r="A48" s="104"/>
      <c r="B48" s="1062"/>
      <c r="C48" s="1063"/>
      <c r="D48" s="237"/>
      <c r="E48" s="1042" t="s">
        <v>34</v>
      </c>
      <c r="F48" s="1042"/>
      <c r="G48" s="1042"/>
      <c r="H48" s="1042"/>
      <c r="I48" s="1042"/>
      <c r="J48" s="1043"/>
      <c r="K48" s="248">
        <v>1152</v>
      </c>
      <c r="L48" s="256">
        <v>1140</v>
      </c>
      <c r="M48" s="256">
        <v>1144</v>
      </c>
      <c r="N48" s="256">
        <v>1167</v>
      </c>
      <c r="O48" s="264">
        <v>891</v>
      </c>
      <c r="P48" s="104"/>
      <c r="Q48" s="104"/>
      <c r="R48" s="104"/>
      <c r="S48" s="104"/>
      <c r="T48" s="104"/>
      <c r="U48" s="104"/>
    </row>
    <row r="49" spans="1:21" ht="30.75" customHeight="1">
      <c r="A49" s="104"/>
      <c r="B49" s="1062"/>
      <c r="C49" s="1063"/>
      <c r="D49" s="237"/>
      <c r="E49" s="1042" t="s">
        <v>0</v>
      </c>
      <c r="F49" s="1042"/>
      <c r="G49" s="1042"/>
      <c r="H49" s="1042"/>
      <c r="I49" s="1042"/>
      <c r="J49" s="1043"/>
      <c r="K49" s="248">
        <v>496</v>
      </c>
      <c r="L49" s="256">
        <v>642</v>
      </c>
      <c r="M49" s="256">
        <v>637</v>
      </c>
      <c r="N49" s="256">
        <v>583</v>
      </c>
      <c r="O49" s="264">
        <v>585</v>
      </c>
      <c r="P49" s="104"/>
      <c r="Q49" s="104"/>
      <c r="R49" s="104"/>
      <c r="S49" s="104"/>
      <c r="T49" s="104"/>
      <c r="U49" s="104"/>
    </row>
    <row r="50" spans="1:21" ht="30.75" customHeight="1">
      <c r="A50" s="104"/>
      <c r="B50" s="1062"/>
      <c r="C50" s="1063"/>
      <c r="D50" s="237"/>
      <c r="E50" s="1042" t="s">
        <v>39</v>
      </c>
      <c r="F50" s="1042"/>
      <c r="G50" s="1042"/>
      <c r="H50" s="1042"/>
      <c r="I50" s="1042"/>
      <c r="J50" s="1043"/>
      <c r="K50" s="248" t="s">
        <v>203</v>
      </c>
      <c r="L50" s="256" t="s">
        <v>203</v>
      </c>
      <c r="M50" s="256" t="s">
        <v>203</v>
      </c>
      <c r="N50" s="256" t="s">
        <v>203</v>
      </c>
      <c r="O50" s="264" t="s">
        <v>203</v>
      </c>
      <c r="P50" s="104"/>
      <c r="Q50" s="104"/>
      <c r="R50" s="104"/>
      <c r="S50" s="104"/>
      <c r="T50" s="104"/>
      <c r="U50" s="104"/>
    </row>
    <row r="51" spans="1:21" ht="30.75" customHeight="1">
      <c r="A51" s="104"/>
      <c r="B51" s="1064"/>
      <c r="C51" s="1065"/>
      <c r="D51" s="238"/>
      <c r="E51" s="1042" t="s">
        <v>41</v>
      </c>
      <c r="F51" s="1042"/>
      <c r="G51" s="1042"/>
      <c r="H51" s="1042"/>
      <c r="I51" s="1042"/>
      <c r="J51" s="1043"/>
      <c r="K51" s="248" t="s">
        <v>203</v>
      </c>
      <c r="L51" s="256" t="s">
        <v>203</v>
      </c>
      <c r="M51" s="256" t="s">
        <v>203</v>
      </c>
      <c r="N51" s="256" t="s">
        <v>203</v>
      </c>
      <c r="O51" s="264" t="s">
        <v>203</v>
      </c>
      <c r="P51" s="104"/>
      <c r="Q51" s="104"/>
      <c r="R51" s="104"/>
      <c r="S51" s="104"/>
      <c r="T51" s="104"/>
      <c r="U51" s="104"/>
    </row>
    <row r="52" spans="1:21" ht="30.75" customHeight="1">
      <c r="A52" s="104"/>
      <c r="B52" s="1044" t="s">
        <v>47</v>
      </c>
      <c r="C52" s="1045"/>
      <c r="D52" s="238"/>
      <c r="E52" s="1042" t="s">
        <v>49</v>
      </c>
      <c r="F52" s="1042"/>
      <c r="G52" s="1042"/>
      <c r="H52" s="1042"/>
      <c r="I52" s="1042"/>
      <c r="J52" s="1043"/>
      <c r="K52" s="248">
        <v>3064</v>
      </c>
      <c r="L52" s="256">
        <v>3224</v>
      </c>
      <c r="M52" s="256">
        <v>3252</v>
      </c>
      <c r="N52" s="256">
        <v>3196</v>
      </c>
      <c r="O52" s="264">
        <v>3056</v>
      </c>
      <c r="P52" s="104"/>
      <c r="Q52" s="104"/>
      <c r="R52" s="104"/>
      <c r="S52" s="104"/>
      <c r="T52" s="104"/>
      <c r="U52" s="104"/>
    </row>
    <row r="53" spans="1:21" ht="30.75" customHeight="1">
      <c r="A53" s="104"/>
      <c r="B53" s="1046" t="s">
        <v>51</v>
      </c>
      <c r="C53" s="1047"/>
      <c r="D53" s="239"/>
      <c r="E53" s="1048" t="s">
        <v>54</v>
      </c>
      <c r="F53" s="1048"/>
      <c r="G53" s="1048"/>
      <c r="H53" s="1048"/>
      <c r="I53" s="1048"/>
      <c r="J53" s="1049"/>
      <c r="K53" s="249">
        <v>1216</v>
      </c>
      <c r="L53" s="257">
        <v>1246</v>
      </c>
      <c r="M53" s="257">
        <v>1165</v>
      </c>
      <c r="N53" s="257">
        <v>1049</v>
      </c>
      <c r="O53" s="265">
        <v>837</v>
      </c>
      <c r="P53" s="104"/>
      <c r="Q53" s="104"/>
      <c r="R53" s="104"/>
      <c r="S53" s="104"/>
      <c r="T53" s="104"/>
      <c r="U53" s="104"/>
    </row>
    <row r="54" spans="1:21" ht="24" customHeight="1">
      <c r="A54" s="104"/>
      <c r="B54" s="228" t="s">
        <v>56</v>
      </c>
      <c r="C54" s="104"/>
      <c r="D54" s="104"/>
      <c r="E54" s="104"/>
      <c r="F54" s="104"/>
      <c r="G54" s="104"/>
      <c r="H54" s="104"/>
      <c r="I54" s="104"/>
      <c r="J54" s="104"/>
      <c r="K54" s="104"/>
      <c r="L54" s="104"/>
      <c r="M54" s="104"/>
      <c r="N54" s="104"/>
      <c r="O54" s="104"/>
      <c r="P54" s="104"/>
      <c r="Q54" s="104"/>
      <c r="R54" s="104"/>
      <c r="S54" s="104"/>
      <c r="T54" s="104"/>
      <c r="U54" s="104"/>
    </row>
    <row r="55" spans="1:21" ht="24" customHeight="1">
      <c r="A55" s="104"/>
      <c r="B55" s="229" t="s">
        <v>6</v>
      </c>
      <c r="C55" s="234"/>
      <c r="D55" s="234"/>
      <c r="E55" s="234"/>
      <c r="F55" s="234"/>
      <c r="G55" s="234"/>
      <c r="H55" s="234"/>
      <c r="I55" s="234"/>
      <c r="J55" s="234"/>
      <c r="K55" s="250"/>
      <c r="L55" s="250"/>
      <c r="M55" s="250"/>
      <c r="N55" s="250"/>
      <c r="O55" s="266" t="s">
        <v>532</v>
      </c>
      <c r="P55" s="104"/>
      <c r="Q55" s="104"/>
      <c r="R55" s="104"/>
      <c r="S55" s="104"/>
      <c r="T55" s="104"/>
      <c r="U55" s="104"/>
    </row>
    <row r="56" spans="1:21" ht="31.5" customHeight="1">
      <c r="A56" s="104"/>
      <c r="B56" s="230"/>
      <c r="C56" s="235"/>
      <c r="D56" s="235"/>
      <c r="E56" s="242"/>
      <c r="F56" s="242"/>
      <c r="G56" s="242"/>
      <c r="H56" s="242"/>
      <c r="I56" s="242"/>
      <c r="J56" s="245" t="s">
        <v>14</v>
      </c>
      <c r="K56" s="251" t="s">
        <v>533</v>
      </c>
      <c r="L56" s="258" t="s">
        <v>534</v>
      </c>
      <c r="M56" s="258" t="s">
        <v>535</v>
      </c>
      <c r="N56" s="258" t="s">
        <v>536</v>
      </c>
      <c r="O56" s="267" t="s">
        <v>537</v>
      </c>
      <c r="P56" s="104"/>
      <c r="Q56" s="104"/>
      <c r="R56" s="104"/>
      <c r="S56" s="104"/>
      <c r="T56" s="104"/>
      <c r="U56" s="104"/>
    </row>
    <row r="57" spans="1:21" ht="31.5" customHeight="1">
      <c r="B57" s="1056" t="s">
        <v>48</v>
      </c>
      <c r="C57" s="1057"/>
      <c r="D57" s="1050" t="s">
        <v>64</v>
      </c>
      <c r="E57" s="1051"/>
      <c r="F57" s="1051"/>
      <c r="G57" s="1051"/>
      <c r="H57" s="1051"/>
      <c r="I57" s="1051"/>
      <c r="J57" s="1052"/>
      <c r="K57" s="252"/>
      <c r="L57" s="259"/>
      <c r="M57" s="259"/>
      <c r="N57" s="259"/>
      <c r="O57" s="268"/>
    </row>
    <row r="58" spans="1:21" ht="31.5" customHeight="1">
      <c r="B58" s="1058"/>
      <c r="C58" s="1059"/>
      <c r="D58" s="1053" t="s">
        <v>17</v>
      </c>
      <c r="E58" s="1054"/>
      <c r="F58" s="1054"/>
      <c r="G58" s="1054"/>
      <c r="H58" s="1054"/>
      <c r="I58" s="1054"/>
      <c r="J58" s="1055"/>
      <c r="K58" s="253"/>
      <c r="L58" s="260"/>
      <c r="M58" s="260"/>
      <c r="N58" s="260"/>
      <c r="O58" s="269"/>
    </row>
    <row r="59" spans="1:21" ht="24" customHeight="1">
      <c r="B59" s="231"/>
      <c r="C59" s="231"/>
      <c r="D59" s="240" t="s">
        <v>44</v>
      </c>
      <c r="E59" s="243"/>
      <c r="F59" s="243"/>
      <c r="G59" s="243"/>
      <c r="H59" s="243"/>
      <c r="I59" s="243"/>
      <c r="J59" s="243"/>
      <c r="K59" s="243"/>
      <c r="L59" s="243"/>
      <c r="M59" s="243"/>
      <c r="N59" s="243"/>
      <c r="O59" s="243"/>
    </row>
    <row r="60" spans="1:21" ht="24" customHeight="1">
      <c r="B60" s="232"/>
      <c r="C60" s="232"/>
      <c r="D60" s="240" t="s">
        <v>40</v>
      </c>
      <c r="E60" s="243"/>
      <c r="F60" s="243"/>
      <c r="G60" s="243"/>
      <c r="H60" s="243"/>
      <c r="I60" s="243"/>
      <c r="J60" s="243"/>
      <c r="K60" s="243"/>
      <c r="L60" s="243"/>
      <c r="M60" s="243"/>
      <c r="N60" s="243"/>
      <c r="O60" s="243"/>
    </row>
    <row r="61" spans="1:21" ht="24" customHeight="1">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SpC33YTM9wZjt/xRSGCitcWIvJqiM5wSoapQp80bgKRfvGUURvASmgq5yzxUudnUBXziPlONmnbnJQyanKaCYg==" saltValue="A/fiRRVvPB6LxEMRkUtY7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1" t="s">
        <v>20</v>
      </c>
    </row>
    <row r="40" spans="2:13" ht="27.75" customHeight="1">
      <c r="B40" s="227" t="s">
        <v>21</v>
      </c>
      <c r="C40" s="233"/>
      <c r="D40" s="233"/>
      <c r="E40" s="241"/>
      <c r="F40" s="241"/>
      <c r="G40" s="241"/>
      <c r="H40" s="244" t="s">
        <v>14</v>
      </c>
      <c r="I40" s="246" t="s">
        <v>525</v>
      </c>
      <c r="J40" s="254" t="s">
        <v>413</v>
      </c>
      <c r="K40" s="254" t="s">
        <v>526</v>
      </c>
      <c r="L40" s="254" t="s">
        <v>527</v>
      </c>
      <c r="M40" s="275" t="s">
        <v>528</v>
      </c>
    </row>
    <row r="41" spans="2:13" ht="27.75" customHeight="1">
      <c r="B41" s="1060" t="s">
        <v>36</v>
      </c>
      <c r="C41" s="1061"/>
      <c r="D41" s="236"/>
      <c r="E41" s="1066" t="s">
        <v>65</v>
      </c>
      <c r="F41" s="1066"/>
      <c r="G41" s="1066"/>
      <c r="H41" s="1067"/>
      <c r="I41" s="247">
        <v>27049</v>
      </c>
      <c r="J41" s="255">
        <v>25960</v>
      </c>
      <c r="K41" s="255">
        <v>25257</v>
      </c>
      <c r="L41" s="255">
        <v>24876</v>
      </c>
      <c r="M41" s="263">
        <v>25381</v>
      </c>
    </row>
    <row r="42" spans="2:13" ht="27.75" customHeight="1">
      <c r="B42" s="1062"/>
      <c r="C42" s="1063"/>
      <c r="D42" s="237"/>
      <c r="E42" s="1068" t="s">
        <v>58</v>
      </c>
      <c r="F42" s="1068"/>
      <c r="G42" s="1068"/>
      <c r="H42" s="1069"/>
      <c r="I42" s="248" t="s">
        <v>203</v>
      </c>
      <c r="J42" s="256" t="s">
        <v>203</v>
      </c>
      <c r="K42" s="256" t="s">
        <v>203</v>
      </c>
      <c r="L42" s="256" t="s">
        <v>203</v>
      </c>
      <c r="M42" s="264" t="s">
        <v>203</v>
      </c>
    </row>
    <row r="43" spans="2:13" ht="27.75" customHeight="1">
      <c r="B43" s="1062"/>
      <c r="C43" s="1063"/>
      <c r="D43" s="237"/>
      <c r="E43" s="1068" t="s">
        <v>67</v>
      </c>
      <c r="F43" s="1068"/>
      <c r="G43" s="1068"/>
      <c r="H43" s="1069"/>
      <c r="I43" s="248">
        <v>13456</v>
      </c>
      <c r="J43" s="256">
        <v>13058</v>
      </c>
      <c r="K43" s="256">
        <v>12570</v>
      </c>
      <c r="L43" s="256">
        <v>12059</v>
      </c>
      <c r="M43" s="264">
        <v>10957</v>
      </c>
    </row>
    <row r="44" spans="2:13" ht="27.75" customHeight="1">
      <c r="B44" s="1062"/>
      <c r="C44" s="1063"/>
      <c r="D44" s="237"/>
      <c r="E44" s="1068" t="s">
        <v>69</v>
      </c>
      <c r="F44" s="1068"/>
      <c r="G44" s="1068"/>
      <c r="H44" s="1069"/>
      <c r="I44" s="248">
        <v>7219</v>
      </c>
      <c r="J44" s="256">
        <v>7340</v>
      </c>
      <c r="K44" s="256">
        <v>6954</v>
      </c>
      <c r="L44" s="256">
        <v>6707</v>
      </c>
      <c r="M44" s="264">
        <v>6388</v>
      </c>
    </row>
    <row r="45" spans="2:13" ht="27.75" customHeight="1">
      <c r="B45" s="1062"/>
      <c r="C45" s="1063"/>
      <c r="D45" s="237"/>
      <c r="E45" s="1068" t="s">
        <v>71</v>
      </c>
      <c r="F45" s="1068"/>
      <c r="G45" s="1068"/>
      <c r="H45" s="1069"/>
      <c r="I45" s="248">
        <v>4131</v>
      </c>
      <c r="J45" s="256">
        <v>4284</v>
      </c>
      <c r="K45" s="256">
        <v>4145</v>
      </c>
      <c r="L45" s="256">
        <v>4103</v>
      </c>
      <c r="M45" s="264">
        <v>4013</v>
      </c>
    </row>
    <row r="46" spans="2:13" ht="27.75" customHeight="1">
      <c r="B46" s="1062"/>
      <c r="C46" s="1063"/>
      <c r="D46" s="238"/>
      <c r="E46" s="1068" t="s">
        <v>70</v>
      </c>
      <c r="F46" s="1068"/>
      <c r="G46" s="1068"/>
      <c r="H46" s="1069"/>
      <c r="I46" s="248" t="s">
        <v>203</v>
      </c>
      <c r="J46" s="256" t="s">
        <v>203</v>
      </c>
      <c r="K46" s="256" t="s">
        <v>203</v>
      </c>
      <c r="L46" s="256" t="s">
        <v>203</v>
      </c>
      <c r="M46" s="264" t="s">
        <v>203</v>
      </c>
    </row>
    <row r="47" spans="2:13" ht="27.75" customHeight="1">
      <c r="B47" s="1062"/>
      <c r="C47" s="1063"/>
      <c r="D47" s="271"/>
      <c r="E47" s="1070" t="s">
        <v>74</v>
      </c>
      <c r="F47" s="1071"/>
      <c r="G47" s="1071"/>
      <c r="H47" s="1072"/>
      <c r="I47" s="248" t="s">
        <v>203</v>
      </c>
      <c r="J47" s="256" t="s">
        <v>203</v>
      </c>
      <c r="K47" s="256" t="s">
        <v>203</v>
      </c>
      <c r="L47" s="256" t="s">
        <v>203</v>
      </c>
      <c r="M47" s="264" t="s">
        <v>203</v>
      </c>
    </row>
    <row r="48" spans="2:13" ht="27.75" customHeight="1">
      <c r="B48" s="1062"/>
      <c r="C48" s="1063"/>
      <c r="D48" s="237"/>
      <c r="E48" s="1068" t="s">
        <v>81</v>
      </c>
      <c r="F48" s="1068"/>
      <c r="G48" s="1068"/>
      <c r="H48" s="1069"/>
      <c r="I48" s="248" t="s">
        <v>203</v>
      </c>
      <c r="J48" s="256" t="s">
        <v>203</v>
      </c>
      <c r="K48" s="256" t="s">
        <v>203</v>
      </c>
      <c r="L48" s="256" t="s">
        <v>203</v>
      </c>
      <c r="M48" s="264" t="s">
        <v>203</v>
      </c>
    </row>
    <row r="49" spans="2:13" ht="27.75" customHeight="1">
      <c r="B49" s="1064"/>
      <c r="C49" s="1065"/>
      <c r="D49" s="237"/>
      <c r="E49" s="1068" t="s">
        <v>85</v>
      </c>
      <c r="F49" s="1068"/>
      <c r="G49" s="1068"/>
      <c r="H49" s="1069"/>
      <c r="I49" s="248" t="s">
        <v>203</v>
      </c>
      <c r="J49" s="256" t="s">
        <v>203</v>
      </c>
      <c r="K49" s="256" t="s">
        <v>203</v>
      </c>
      <c r="L49" s="256" t="s">
        <v>203</v>
      </c>
      <c r="M49" s="264" t="s">
        <v>203</v>
      </c>
    </row>
    <row r="50" spans="2:13" ht="27.75" customHeight="1">
      <c r="B50" s="1075" t="s">
        <v>87</v>
      </c>
      <c r="C50" s="1076"/>
      <c r="D50" s="272"/>
      <c r="E50" s="1068" t="s">
        <v>88</v>
      </c>
      <c r="F50" s="1068"/>
      <c r="G50" s="1068"/>
      <c r="H50" s="1069"/>
      <c r="I50" s="248">
        <v>3691</v>
      </c>
      <c r="J50" s="256">
        <v>3954</v>
      </c>
      <c r="K50" s="256">
        <v>4329</v>
      </c>
      <c r="L50" s="256">
        <v>3891</v>
      </c>
      <c r="M50" s="264">
        <v>3876</v>
      </c>
    </row>
    <row r="51" spans="2:13" ht="27.75" customHeight="1">
      <c r="B51" s="1062"/>
      <c r="C51" s="1063"/>
      <c r="D51" s="237"/>
      <c r="E51" s="1068" t="s">
        <v>90</v>
      </c>
      <c r="F51" s="1068"/>
      <c r="G51" s="1068"/>
      <c r="H51" s="1069"/>
      <c r="I51" s="248">
        <v>9367</v>
      </c>
      <c r="J51" s="256">
        <v>8789</v>
      </c>
      <c r="K51" s="256">
        <v>7865</v>
      </c>
      <c r="L51" s="256">
        <v>7705</v>
      </c>
      <c r="M51" s="264">
        <v>7451</v>
      </c>
    </row>
    <row r="52" spans="2:13" ht="27.75" customHeight="1">
      <c r="B52" s="1064"/>
      <c r="C52" s="1065"/>
      <c r="D52" s="237"/>
      <c r="E52" s="1068" t="s">
        <v>46</v>
      </c>
      <c r="F52" s="1068"/>
      <c r="G52" s="1068"/>
      <c r="H52" s="1069"/>
      <c r="I52" s="248">
        <v>31346</v>
      </c>
      <c r="J52" s="256">
        <v>30733</v>
      </c>
      <c r="K52" s="256">
        <v>30356</v>
      </c>
      <c r="L52" s="256">
        <v>29900</v>
      </c>
      <c r="M52" s="264">
        <v>29405</v>
      </c>
    </row>
    <row r="53" spans="2:13" ht="27.75" customHeight="1">
      <c r="B53" s="1046" t="s">
        <v>51</v>
      </c>
      <c r="C53" s="1047"/>
      <c r="D53" s="239"/>
      <c r="E53" s="1073" t="s">
        <v>94</v>
      </c>
      <c r="F53" s="1073"/>
      <c r="G53" s="1073"/>
      <c r="H53" s="1074"/>
      <c r="I53" s="249">
        <v>7452</v>
      </c>
      <c r="J53" s="257">
        <v>7166</v>
      </c>
      <c r="K53" s="257">
        <v>6376</v>
      </c>
      <c r="L53" s="257">
        <v>6250</v>
      </c>
      <c r="M53" s="265">
        <v>6007</v>
      </c>
    </row>
    <row r="54" spans="2:13" ht="27.75" customHeight="1">
      <c r="B54" s="270" t="s">
        <v>77</v>
      </c>
      <c r="C54" s="210"/>
      <c r="D54" s="210"/>
      <c r="E54" s="273"/>
      <c r="F54" s="273"/>
      <c r="G54" s="273"/>
      <c r="H54" s="273"/>
      <c r="I54" s="274"/>
      <c r="J54" s="274"/>
      <c r="K54" s="274"/>
      <c r="L54" s="274"/>
      <c r="M54" s="274"/>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bX7ogh5S5C47lNHWcaBXwErSOOvkIiLr+Ucwbovz6Awa2kZTnBhphquVtEF1uxdQOurdGh+UgPE6dcNJBvQfA==" saltValue="G7Z1SKvX78n1CZpoUvgcb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4"/>
      <c r="C53" s="104"/>
      <c r="D53" s="104"/>
      <c r="E53" s="104"/>
      <c r="F53" s="104"/>
      <c r="G53" s="104"/>
      <c r="H53" s="291" t="s">
        <v>92</v>
      </c>
    </row>
    <row r="54" spans="2:8" ht="29.25" customHeight="1">
      <c r="B54" s="276" t="s">
        <v>5</v>
      </c>
      <c r="C54" s="282"/>
      <c r="D54" s="282"/>
      <c r="E54" s="283" t="s">
        <v>14</v>
      </c>
      <c r="F54" s="284" t="s">
        <v>526</v>
      </c>
      <c r="G54" s="284" t="s">
        <v>527</v>
      </c>
      <c r="H54" s="292" t="s">
        <v>528</v>
      </c>
    </row>
    <row r="55" spans="2:8" ht="52.5" customHeight="1">
      <c r="B55" s="277"/>
      <c r="C55" s="1077" t="s">
        <v>98</v>
      </c>
      <c r="D55" s="1077"/>
      <c r="E55" s="1078"/>
      <c r="F55" s="285">
        <v>1675</v>
      </c>
      <c r="G55" s="285">
        <v>1345</v>
      </c>
      <c r="H55" s="293">
        <v>1645</v>
      </c>
    </row>
    <row r="56" spans="2:8" ht="52.5" customHeight="1">
      <c r="B56" s="278"/>
      <c r="C56" s="1079" t="s">
        <v>101</v>
      </c>
      <c r="D56" s="1079"/>
      <c r="E56" s="1080"/>
      <c r="F56" s="286" t="s">
        <v>203</v>
      </c>
      <c r="G56" s="286" t="s">
        <v>203</v>
      </c>
      <c r="H56" s="294" t="s">
        <v>203</v>
      </c>
    </row>
    <row r="57" spans="2:8" ht="53.25" customHeight="1">
      <c r="B57" s="278"/>
      <c r="C57" s="1081" t="s">
        <v>60</v>
      </c>
      <c r="D57" s="1081"/>
      <c r="E57" s="1082"/>
      <c r="F57" s="287">
        <v>1521</v>
      </c>
      <c r="G57" s="287">
        <v>1697</v>
      </c>
      <c r="H57" s="295">
        <v>1791</v>
      </c>
    </row>
    <row r="58" spans="2:8" ht="45.75" customHeight="1">
      <c r="B58" s="279"/>
      <c r="C58" s="1083" t="s">
        <v>173</v>
      </c>
      <c r="D58" s="1084"/>
      <c r="E58" s="1085"/>
      <c r="F58" s="288">
        <v>567</v>
      </c>
      <c r="G58" s="288">
        <v>539</v>
      </c>
      <c r="H58" s="296">
        <v>506</v>
      </c>
    </row>
    <row r="59" spans="2:8" ht="45.75" customHeight="1">
      <c r="B59" s="279"/>
      <c r="C59" s="1083" t="s">
        <v>394</v>
      </c>
      <c r="D59" s="1084"/>
      <c r="E59" s="1085"/>
      <c r="F59" s="288">
        <v>438</v>
      </c>
      <c r="G59" s="288">
        <v>455</v>
      </c>
      <c r="H59" s="296">
        <v>470</v>
      </c>
    </row>
    <row r="60" spans="2:8" ht="45.75" customHeight="1">
      <c r="B60" s="279"/>
      <c r="C60" s="1083" t="s">
        <v>348</v>
      </c>
      <c r="D60" s="1084"/>
      <c r="E60" s="1085"/>
      <c r="F60" s="288">
        <v>72</v>
      </c>
      <c r="G60" s="288">
        <v>255</v>
      </c>
      <c r="H60" s="296">
        <v>194</v>
      </c>
    </row>
    <row r="61" spans="2:8" ht="45.75" customHeight="1">
      <c r="B61" s="279"/>
      <c r="C61" s="1083" t="s">
        <v>539</v>
      </c>
      <c r="D61" s="1084"/>
      <c r="E61" s="1085"/>
      <c r="F61" s="288">
        <v>146</v>
      </c>
      <c r="G61" s="288">
        <v>163</v>
      </c>
      <c r="H61" s="296">
        <v>184</v>
      </c>
    </row>
    <row r="62" spans="2:8" ht="45.75" customHeight="1">
      <c r="B62" s="280"/>
      <c r="C62" s="1086" t="s">
        <v>538</v>
      </c>
      <c r="D62" s="1087"/>
      <c r="E62" s="1088"/>
      <c r="F62" s="289" t="s">
        <v>203</v>
      </c>
      <c r="G62" s="289" t="s">
        <v>203</v>
      </c>
      <c r="H62" s="297">
        <v>160</v>
      </c>
    </row>
    <row r="63" spans="2:8" ht="52.5" customHeight="1">
      <c r="B63" s="281"/>
      <c r="C63" s="1089" t="s">
        <v>105</v>
      </c>
      <c r="D63" s="1089"/>
      <c r="E63" s="1090"/>
      <c r="F63" s="290">
        <v>3195</v>
      </c>
      <c r="G63" s="290">
        <v>3042</v>
      </c>
      <c r="H63" s="298">
        <v>3436</v>
      </c>
    </row>
    <row r="64" spans="2:8" ht="15" customHeight="1"/>
  </sheetData>
  <sheetProtection algorithmName="SHA-512" hashValue="wvxSieS8IiPilb0/zDy6UqpIpG4mMj5O3qgtdjwNzHCKkoHUXg4dOtB31yNxEMcUm72cw4/K88WEqaHbAIxxtg==" saltValue="yEtpcGqfDlCPhLno33Dns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1093" customWidth="1"/>
    <col min="2" max="107" width="2.5" style="1093" customWidth="1"/>
    <col min="108" max="108" width="6.125" style="1103" customWidth="1"/>
    <col min="109" max="109" width="5.875" style="1102" customWidth="1"/>
    <col min="110" max="110" width="19.125" style="1093" hidden="1"/>
    <col min="111" max="115" width="12.625" style="1093" hidden="1"/>
    <col min="116" max="349" width="8.625" style="1093" hidden="1"/>
    <col min="350" max="355" width="14.875" style="1093" hidden="1"/>
    <col min="356" max="357" width="15.875" style="1093" hidden="1"/>
    <col min="358" max="363" width="16.125" style="1093" hidden="1"/>
    <col min="364" max="364" width="6.125" style="1093" hidden="1"/>
    <col min="365" max="365" width="3" style="1093" hidden="1"/>
    <col min="366" max="605" width="8.625" style="1093" hidden="1"/>
    <col min="606" max="611" width="14.875" style="1093" hidden="1"/>
    <col min="612" max="613" width="15.875" style="1093" hidden="1"/>
    <col min="614" max="619" width="16.125" style="1093" hidden="1"/>
    <col min="620" max="620" width="6.125" style="1093" hidden="1"/>
    <col min="621" max="621" width="3" style="1093" hidden="1"/>
    <col min="622" max="861" width="8.625" style="1093" hidden="1"/>
    <col min="862" max="867" width="14.875" style="1093" hidden="1"/>
    <col min="868" max="869" width="15.875" style="1093" hidden="1"/>
    <col min="870" max="875" width="16.125" style="1093" hidden="1"/>
    <col min="876" max="876" width="6.125" style="1093" hidden="1"/>
    <col min="877" max="877" width="3" style="1093" hidden="1"/>
    <col min="878" max="1117" width="8.625" style="1093" hidden="1"/>
    <col min="1118" max="1123" width="14.875" style="1093" hidden="1"/>
    <col min="1124" max="1125" width="15.875" style="1093" hidden="1"/>
    <col min="1126" max="1131" width="16.125" style="1093" hidden="1"/>
    <col min="1132" max="1132" width="6.125" style="1093" hidden="1"/>
    <col min="1133" max="1133" width="3" style="1093" hidden="1"/>
    <col min="1134" max="1373" width="8.625" style="1093" hidden="1"/>
    <col min="1374" max="1379" width="14.875" style="1093" hidden="1"/>
    <col min="1380" max="1381" width="15.875" style="1093" hidden="1"/>
    <col min="1382" max="1387" width="16.125" style="1093" hidden="1"/>
    <col min="1388" max="1388" width="6.125" style="1093" hidden="1"/>
    <col min="1389" max="1389" width="3" style="1093" hidden="1"/>
    <col min="1390" max="1629" width="8.625" style="1093" hidden="1"/>
    <col min="1630" max="1635" width="14.875" style="1093" hidden="1"/>
    <col min="1636" max="1637" width="15.875" style="1093" hidden="1"/>
    <col min="1638" max="1643" width="16.125" style="1093" hidden="1"/>
    <col min="1644" max="1644" width="6.125" style="1093" hidden="1"/>
    <col min="1645" max="1645" width="3" style="1093" hidden="1"/>
    <col min="1646" max="1885" width="8.625" style="1093" hidden="1"/>
    <col min="1886" max="1891" width="14.875" style="1093" hidden="1"/>
    <col min="1892" max="1893" width="15.875" style="1093" hidden="1"/>
    <col min="1894" max="1899" width="16.125" style="1093" hidden="1"/>
    <col min="1900" max="1900" width="6.125" style="1093" hidden="1"/>
    <col min="1901" max="1901" width="3" style="1093" hidden="1"/>
    <col min="1902" max="2141" width="8.625" style="1093" hidden="1"/>
    <col min="2142" max="2147" width="14.875" style="1093" hidden="1"/>
    <col min="2148" max="2149" width="15.875" style="1093" hidden="1"/>
    <col min="2150" max="2155" width="16.125" style="1093" hidden="1"/>
    <col min="2156" max="2156" width="6.125" style="1093" hidden="1"/>
    <col min="2157" max="2157" width="3" style="1093" hidden="1"/>
    <col min="2158" max="2397" width="8.625" style="1093" hidden="1"/>
    <col min="2398" max="2403" width="14.875" style="1093" hidden="1"/>
    <col min="2404" max="2405" width="15.875" style="1093" hidden="1"/>
    <col min="2406" max="2411" width="16.125" style="1093" hidden="1"/>
    <col min="2412" max="2412" width="6.125" style="1093" hidden="1"/>
    <col min="2413" max="2413" width="3" style="1093" hidden="1"/>
    <col min="2414" max="2653" width="8.625" style="1093" hidden="1"/>
    <col min="2654" max="2659" width="14.875" style="1093" hidden="1"/>
    <col min="2660" max="2661" width="15.875" style="1093" hidden="1"/>
    <col min="2662" max="2667" width="16.125" style="1093" hidden="1"/>
    <col min="2668" max="2668" width="6.125" style="1093" hidden="1"/>
    <col min="2669" max="2669" width="3" style="1093" hidden="1"/>
    <col min="2670" max="2909" width="8.625" style="1093" hidden="1"/>
    <col min="2910" max="2915" width="14.875" style="1093" hidden="1"/>
    <col min="2916" max="2917" width="15.875" style="1093" hidden="1"/>
    <col min="2918" max="2923" width="16.125" style="1093" hidden="1"/>
    <col min="2924" max="2924" width="6.125" style="1093" hidden="1"/>
    <col min="2925" max="2925" width="3" style="1093" hidden="1"/>
    <col min="2926" max="3165" width="8.625" style="1093" hidden="1"/>
    <col min="3166" max="3171" width="14.875" style="1093" hidden="1"/>
    <col min="3172" max="3173" width="15.875" style="1093" hidden="1"/>
    <col min="3174" max="3179" width="16.125" style="1093" hidden="1"/>
    <col min="3180" max="3180" width="6.125" style="1093" hidden="1"/>
    <col min="3181" max="3181" width="3" style="1093" hidden="1"/>
    <col min="3182" max="3421" width="8.625" style="1093" hidden="1"/>
    <col min="3422" max="3427" width="14.875" style="1093" hidden="1"/>
    <col min="3428" max="3429" width="15.875" style="1093" hidden="1"/>
    <col min="3430" max="3435" width="16.125" style="1093" hidden="1"/>
    <col min="3436" max="3436" width="6.125" style="1093" hidden="1"/>
    <col min="3437" max="3437" width="3" style="1093" hidden="1"/>
    <col min="3438" max="3677" width="8.625" style="1093" hidden="1"/>
    <col min="3678" max="3683" width="14.875" style="1093" hidden="1"/>
    <col min="3684" max="3685" width="15.875" style="1093" hidden="1"/>
    <col min="3686" max="3691" width="16.125" style="1093" hidden="1"/>
    <col min="3692" max="3692" width="6.125" style="1093" hidden="1"/>
    <col min="3693" max="3693" width="3" style="1093" hidden="1"/>
    <col min="3694" max="3933" width="8.625" style="1093" hidden="1"/>
    <col min="3934" max="3939" width="14.875" style="1093" hidden="1"/>
    <col min="3940" max="3941" width="15.875" style="1093" hidden="1"/>
    <col min="3942" max="3947" width="16.125" style="1093" hidden="1"/>
    <col min="3948" max="3948" width="6.125" style="1093" hidden="1"/>
    <col min="3949" max="3949" width="3" style="1093" hidden="1"/>
    <col min="3950" max="4189" width="8.625" style="1093" hidden="1"/>
    <col min="4190" max="4195" width="14.875" style="1093" hidden="1"/>
    <col min="4196" max="4197" width="15.875" style="1093" hidden="1"/>
    <col min="4198" max="4203" width="16.125" style="1093" hidden="1"/>
    <col min="4204" max="4204" width="6.125" style="1093" hidden="1"/>
    <col min="4205" max="4205" width="3" style="1093" hidden="1"/>
    <col min="4206" max="4445" width="8.625" style="1093" hidden="1"/>
    <col min="4446" max="4451" width="14.875" style="1093" hidden="1"/>
    <col min="4452" max="4453" width="15.875" style="1093" hidden="1"/>
    <col min="4454" max="4459" width="16.125" style="1093" hidden="1"/>
    <col min="4460" max="4460" width="6.125" style="1093" hidden="1"/>
    <col min="4461" max="4461" width="3" style="1093" hidden="1"/>
    <col min="4462" max="4701" width="8.625" style="1093" hidden="1"/>
    <col min="4702" max="4707" width="14.875" style="1093" hidden="1"/>
    <col min="4708" max="4709" width="15.875" style="1093" hidden="1"/>
    <col min="4710" max="4715" width="16.125" style="1093" hidden="1"/>
    <col min="4716" max="4716" width="6.125" style="1093" hidden="1"/>
    <col min="4717" max="4717" width="3" style="1093" hidden="1"/>
    <col min="4718" max="4957" width="8.625" style="1093" hidden="1"/>
    <col min="4958" max="4963" width="14.875" style="1093" hidden="1"/>
    <col min="4964" max="4965" width="15.875" style="1093" hidden="1"/>
    <col min="4966" max="4971" width="16.125" style="1093" hidden="1"/>
    <col min="4972" max="4972" width="6.125" style="1093" hidden="1"/>
    <col min="4973" max="4973" width="3" style="1093" hidden="1"/>
    <col min="4974" max="5213" width="8.625" style="1093" hidden="1"/>
    <col min="5214" max="5219" width="14.875" style="1093" hidden="1"/>
    <col min="5220" max="5221" width="15.875" style="1093" hidden="1"/>
    <col min="5222" max="5227" width="16.125" style="1093" hidden="1"/>
    <col min="5228" max="5228" width="6.125" style="1093" hidden="1"/>
    <col min="5229" max="5229" width="3" style="1093" hidden="1"/>
    <col min="5230" max="5469" width="8.625" style="1093" hidden="1"/>
    <col min="5470" max="5475" width="14.875" style="1093" hidden="1"/>
    <col min="5476" max="5477" width="15.875" style="1093" hidden="1"/>
    <col min="5478" max="5483" width="16.125" style="1093" hidden="1"/>
    <col min="5484" max="5484" width="6.125" style="1093" hidden="1"/>
    <col min="5485" max="5485" width="3" style="1093" hidden="1"/>
    <col min="5486" max="5725" width="8.625" style="1093" hidden="1"/>
    <col min="5726" max="5731" width="14.875" style="1093" hidden="1"/>
    <col min="5732" max="5733" width="15.875" style="1093" hidden="1"/>
    <col min="5734" max="5739" width="16.125" style="1093" hidden="1"/>
    <col min="5740" max="5740" width="6.125" style="1093" hidden="1"/>
    <col min="5741" max="5741" width="3" style="1093" hidden="1"/>
    <col min="5742" max="5981" width="8.625" style="1093" hidden="1"/>
    <col min="5982" max="5987" width="14.875" style="1093" hidden="1"/>
    <col min="5988" max="5989" width="15.875" style="1093" hidden="1"/>
    <col min="5990" max="5995" width="16.125" style="1093" hidden="1"/>
    <col min="5996" max="5996" width="6.125" style="1093" hidden="1"/>
    <col min="5997" max="5997" width="3" style="1093" hidden="1"/>
    <col min="5998" max="6237" width="8.625" style="1093" hidden="1"/>
    <col min="6238" max="6243" width="14.875" style="1093" hidden="1"/>
    <col min="6244" max="6245" width="15.875" style="1093" hidden="1"/>
    <col min="6246" max="6251" width="16.125" style="1093" hidden="1"/>
    <col min="6252" max="6252" width="6.125" style="1093" hidden="1"/>
    <col min="6253" max="6253" width="3" style="1093" hidden="1"/>
    <col min="6254" max="6493" width="8.625" style="1093" hidden="1"/>
    <col min="6494" max="6499" width="14.875" style="1093" hidden="1"/>
    <col min="6500" max="6501" width="15.875" style="1093" hidden="1"/>
    <col min="6502" max="6507" width="16.125" style="1093" hidden="1"/>
    <col min="6508" max="6508" width="6.125" style="1093" hidden="1"/>
    <col min="6509" max="6509" width="3" style="1093" hidden="1"/>
    <col min="6510" max="6749" width="8.625" style="1093" hidden="1"/>
    <col min="6750" max="6755" width="14.875" style="1093" hidden="1"/>
    <col min="6756" max="6757" width="15.875" style="1093" hidden="1"/>
    <col min="6758" max="6763" width="16.125" style="1093" hidden="1"/>
    <col min="6764" max="6764" width="6.125" style="1093" hidden="1"/>
    <col min="6765" max="6765" width="3" style="1093" hidden="1"/>
    <col min="6766" max="7005" width="8.625" style="1093" hidden="1"/>
    <col min="7006" max="7011" width="14.875" style="1093" hidden="1"/>
    <col min="7012" max="7013" width="15.875" style="1093" hidden="1"/>
    <col min="7014" max="7019" width="16.125" style="1093" hidden="1"/>
    <col min="7020" max="7020" width="6.125" style="1093" hidden="1"/>
    <col min="7021" max="7021" width="3" style="1093" hidden="1"/>
    <col min="7022" max="7261" width="8.625" style="1093" hidden="1"/>
    <col min="7262" max="7267" width="14.875" style="1093" hidden="1"/>
    <col min="7268" max="7269" width="15.875" style="1093" hidden="1"/>
    <col min="7270" max="7275" width="16.125" style="1093" hidden="1"/>
    <col min="7276" max="7276" width="6.125" style="1093" hidden="1"/>
    <col min="7277" max="7277" width="3" style="1093" hidden="1"/>
    <col min="7278" max="7517" width="8.625" style="1093" hidden="1"/>
    <col min="7518" max="7523" width="14.875" style="1093" hidden="1"/>
    <col min="7524" max="7525" width="15.875" style="1093" hidden="1"/>
    <col min="7526" max="7531" width="16.125" style="1093" hidden="1"/>
    <col min="7532" max="7532" width="6.125" style="1093" hidden="1"/>
    <col min="7533" max="7533" width="3" style="1093" hidden="1"/>
    <col min="7534" max="7773" width="8.625" style="1093" hidden="1"/>
    <col min="7774" max="7779" width="14.875" style="1093" hidden="1"/>
    <col min="7780" max="7781" width="15.875" style="1093" hidden="1"/>
    <col min="7782" max="7787" width="16.125" style="1093" hidden="1"/>
    <col min="7788" max="7788" width="6.125" style="1093" hidden="1"/>
    <col min="7789" max="7789" width="3" style="1093" hidden="1"/>
    <col min="7790" max="8029" width="8.625" style="1093" hidden="1"/>
    <col min="8030" max="8035" width="14.875" style="1093" hidden="1"/>
    <col min="8036" max="8037" width="15.875" style="1093" hidden="1"/>
    <col min="8038" max="8043" width="16.125" style="1093" hidden="1"/>
    <col min="8044" max="8044" width="6.125" style="1093" hidden="1"/>
    <col min="8045" max="8045" width="3" style="1093" hidden="1"/>
    <col min="8046" max="8285" width="8.625" style="1093" hidden="1"/>
    <col min="8286" max="8291" width="14.875" style="1093" hidden="1"/>
    <col min="8292" max="8293" width="15.875" style="1093" hidden="1"/>
    <col min="8294" max="8299" width="16.125" style="1093" hidden="1"/>
    <col min="8300" max="8300" width="6.125" style="1093" hidden="1"/>
    <col min="8301" max="8301" width="3" style="1093" hidden="1"/>
    <col min="8302" max="8541" width="8.625" style="1093" hidden="1"/>
    <col min="8542" max="8547" width="14.875" style="1093" hidden="1"/>
    <col min="8548" max="8549" width="15.875" style="1093" hidden="1"/>
    <col min="8550" max="8555" width="16.125" style="1093" hidden="1"/>
    <col min="8556" max="8556" width="6.125" style="1093" hidden="1"/>
    <col min="8557" max="8557" width="3" style="1093" hidden="1"/>
    <col min="8558" max="8797" width="8.625" style="1093" hidden="1"/>
    <col min="8798" max="8803" width="14.875" style="1093" hidden="1"/>
    <col min="8804" max="8805" width="15.875" style="1093" hidden="1"/>
    <col min="8806" max="8811" width="16.125" style="1093" hidden="1"/>
    <col min="8812" max="8812" width="6.125" style="1093" hidden="1"/>
    <col min="8813" max="8813" width="3" style="1093" hidden="1"/>
    <col min="8814" max="9053" width="8.625" style="1093" hidden="1"/>
    <col min="9054" max="9059" width="14.875" style="1093" hidden="1"/>
    <col min="9060" max="9061" width="15.875" style="1093" hidden="1"/>
    <col min="9062" max="9067" width="16.125" style="1093" hidden="1"/>
    <col min="9068" max="9068" width="6.125" style="1093" hidden="1"/>
    <col min="9069" max="9069" width="3" style="1093" hidden="1"/>
    <col min="9070" max="9309" width="8.625" style="1093" hidden="1"/>
    <col min="9310" max="9315" width="14.875" style="1093" hidden="1"/>
    <col min="9316" max="9317" width="15.875" style="1093" hidden="1"/>
    <col min="9318" max="9323" width="16.125" style="1093" hidden="1"/>
    <col min="9324" max="9324" width="6.125" style="1093" hidden="1"/>
    <col min="9325" max="9325" width="3" style="1093" hidden="1"/>
    <col min="9326" max="9565" width="8.625" style="1093" hidden="1"/>
    <col min="9566" max="9571" width="14.875" style="1093" hidden="1"/>
    <col min="9572" max="9573" width="15.875" style="1093" hidden="1"/>
    <col min="9574" max="9579" width="16.125" style="1093" hidden="1"/>
    <col min="9580" max="9580" width="6.125" style="1093" hidden="1"/>
    <col min="9581" max="9581" width="3" style="1093" hidden="1"/>
    <col min="9582" max="9821" width="8.625" style="1093" hidden="1"/>
    <col min="9822" max="9827" width="14.875" style="1093" hidden="1"/>
    <col min="9828" max="9829" width="15.875" style="1093" hidden="1"/>
    <col min="9830" max="9835" width="16.125" style="1093" hidden="1"/>
    <col min="9836" max="9836" width="6.125" style="1093" hidden="1"/>
    <col min="9837" max="9837" width="3" style="1093" hidden="1"/>
    <col min="9838" max="10077" width="8.625" style="1093" hidden="1"/>
    <col min="10078" max="10083" width="14.875" style="1093" hidden="1"/>
    <col min="10084" max="10085" width="15.875" style="1093" hidden="1"/>
    <col min="10086" max="10091" width="16.125" style="1093" hidden="1"/>
    <col min="10092" max="10092" width="6.125" style="1093" hidden="1"/>
    <col min="10093" max="10093" width="3" style="1093" hidden="1"/>
    <col min="10094" max="10333" width="8.625" style="1093" hidden="1"/>
    <col min="10334" max="10339" width="14.875" style="1093" hidden="1"/>
    <col min="10340" max="10341" width="15.875" style="1093" hidden="1"/>
    <col min="10342" max="10347" width="16.125" style="1093" hidden="1"/>
    <col min="10348" max="10348" width="6.125" style="1093" hidden="1"/>
    <col min="10349" max="10349" width="3" style="1093" hidden="1"/>
    <col min="10350" max="10589" width="8.625" style="1093" hidden="1"/>
    <col min="10590" max="10595" width="14.875" style="1093" hidden="1"/>
    <col min="10596" max="10597" width="15.875" style="1093" hidden="1"/>
    <col min="10598" max="10603" width="16.125" style="1093" hidden="1"/>
    <col min="10604" max="10604" width="6.125" style="1093" hidden="1"/>
    <col min="10605" max="10605" width="3" style="1093" hidden="1"/>
    <col min="10606" max="10845" width="8.625" style="1093" hidden="1"/>
    <col min="10846" max="10851" width="14.875" style="1093" hidden="1"/>
    <col min="10852" max="10853" width="15.875" style="1093" hidden="1"/>
    <col min="10854" max="10859" width="16.125" style="1093" hidden="1"/>
    <col min="10860" max="10860" width="6.125" style="1093" hidden="1"/>
    <col min="10861" max="10861" width="3" style="1093" hidden="1"/>
    <col min="10862" max="11101" width="8.625" style="1093" hidden="1"/>
    <col min="11102" max="11107" width="14.875" style="1093" hidden="1"/>
    <col min="11108" max="11109" width="15.875" style="1093" hidden="1"/>
    <col min="11110" max="11115" width="16.125" style="1093" hidden="1"/>
    <col min="11116" max="11116" width="6.125" style="1093" hidden="1"/>
    <col min="11117" max="11117" width="3" style="1093" hidden="1"/>
    <col min="11118" max="11357" width="8.625" style="1093" hidden="1"/>
    <col min="11358" max="11363" width="14.875" style="1093" hidden="1"/>
    <col min="11364" max="11365" width="15.875" style="1093" hidden="1"/>
    <col min="11366" max="11371" width="16.125" style="1093" hidden="1"/>
    <col min="11372" max="11372" width="6.125" style="1093" hidden="1"/>
    <col min="11373" max="11373" width="3" style="1093" hidden="1"/>
    <col min="11374" max="11613" width="8.625" style="1093" hidden="1"/>
    <col min="11614" max="11619" width="14.875" style="1093" hidden="1"/>
    <col min="11620" max="11621" width="15.875" style="1093" hidden="1"/>
    <col min="11622" max="11627" width="16.125" style="1093" hidden="1"/>
    <col min="11628" max="11628" width="6.125" style="1093" hidden="1"/>
    <col min="11629" max="11629" width="3" style="1093" hidden="1"/>
    <col min="11630" max="11869" width="8.625" style="1093" hidden="1"/>
    <col min="11870" max="11875" width="14.875" style="1093" hidden="1"/>
    <col min="11876" max="11877" width="15.875" style="1093" hidden="1"/>
    <col min="11878" max="11883" width="16.125" style="1093" hidden="1"/>
    <col min="11884" max="11884" width="6.125" style="1093" hidden="1"/>
    <col min="11885" max="11885" width="3" style="1093" hidden="1"/>
    <col min="11886" max="12125" width="8.625" style="1093" hidden="1"/>
    <col min="12126" max="12131" width="14.875" style="1093" hidden="1"/>
    <col min="12132" max="12133" width="15.875" style="1093" hidden="1"/>
    <col min="12134" max="12139" width="16.125" style="1093" hidden="1"/>
    <col min="12140" max="12140" width="6.125" style="1093" hidden="1"/>
    <col min="12141" max="12141" width="3" style="1093" hidden="1"/>
    <col min="12142" max="12381" width="8.625" style="1093" hidden="1"/>
    <col min="12382" max="12387" width="14.875" style="1093" hidden="1"/>
    <col min="12388" max="12389" width="15.875" style="1093" hidden="1"/>
    <col min="12390" max="12395" width="16.125" style="1093" hidden="1"/>
    <col min="12396" max="12396" width="6.125" style="1093" hidden="1"/>
    <col min="12397" max="12397" width="3" style="1093" hidden="1"/>
    <col min="12398" max="12637" width="8.625" style="1093" hidden="1"/>
    <col min="12638" max="12643" width="14.875" style="1093" hidden="1"/>
    <col min="12644" max="12645" width="15.875" style="1093" hidden="1"/>
    <col min="12646" max="12651" width="16.125" style="1093" hidden="1"/>
    <col min="12652" max="12652" width="6.125" style="1093" hidden="1"/>
    <col min="12653" max="12653" width="3" style="1093" hidden="1"/>
    <col min="12654" max="12893" width="8.625" style="1093" hidden="1"/>
    <col min="12894" max="12899" width="14.875" style="1093" hidden="1"/>
    <col min="12900" max="12901" width="15.875" style="1093" hidden="1"/>
    <col min="12902" max="12907" width="16.125" style="1093" hidden="1"/>
    <col min="12908" max="12908" width="6.125" style="1093" hidden="1"/>
    <col min="12909" max="12909" width="3" style="1093" hidden="1"/>
    <col min="12910" max="13149" width="8.625" style="1093" hidden="1"/>
    <col min="13150" max="13155" width="14.875" style="1093" hidden="1"/>
    <col min="13156" max="13157" width="15.875" style="1093" hidden="1"/>
    <col min="13158" max="13163" width="16.125" style="1093" hidden="1"/>
    <col min="13164" max="13164" width="6.125" style="1093" hidden="1"/>
    <col min="13165" max="13165" width="3" style="1093" hidden="1"/>
    <col min="13166" max="13405" width="8.625" style="1093" hidden="1"/>
    <col min="13406" max="13411" width="14.875" style="1093" hidden="1"/>
    <col min="13412" max="13413" width="15.875" style="1093" hidden="1"/>
    <col min="13414" max="13419" width="16.125" style="1093" hidden="1"/>
    <col min="13420" max="13420" width="6.125" style="1093" hidden="1"/>
    <col min="13421" max="13421" width="3" style="1093" hidden="1"/>
    <col min="13422" max="13661" width="8.625" style="1093" hidden="1"/>
    <col min="13662" max="13667" width="14.875" style="1093" hidden="1"/>
    <col min="13668" max="13669" width="15.875" style="1093" hidden="1"/>
    <col min="13670" max="13675" width="16.125" style="1093" hidden="1"/>
    <col min="13676" max="13676" width="6.125" style="1093" hidden="1"/>
    <col min="13677" max="13677" width="3" style="1093" hidden="1"/>
    <col min="13678" max="13917" width="8.625" style="1093" hidden="1"/>
    <col min="13918" max="13923" width="14.875" style="1093" hidden="1"/>
    <col min="13924" max="13925" width="15.875" style="1093" hidden="1"/>
    <col min="13926" max="13931" width="16.125" style="1093" hidden="1"/>
    <col min="13932" max="13932" width="6.125" style="1093" hidden="1"/>
    <col min="13933" max="13933" width="3" style="1093" hidden="1"/>
    <col min="13934" max="14173" width="8.625" style="1093" hidden="1"/>
    <col min="14174" max="14179" width="14.875" style="1093" hidden="1"/>
    <col min="14180" max="14181" width="15.875" style="1093" hidden="1"/>
    <col min="14182" max="14187" width="16.125" style="1093" hidden="1"/>
    <col min="14188" max="14188" width="6.125" style="1093" hidden="1"/>
    <col min="14189" max="14189" width="3" style="1093" hidden="1"/>
    <col min="14190" max="14429" width="8.625" style="1093" hidden="1"/>
    <col min="14430" max="14435" width="14.875" style="1093" hidden="1"/>
    <col min="14436" max="14437" width="15.875" style="1093" hidden="1"/>
    <col min="14438" max="14443" width="16.125" style="1093" hidden="1"/>
    <col min="14444" max="14444" width="6.125" style="1093" hidden="1"/>
    <col min="14445" max="14445" width="3" style="1093" hidden="1"/>
    <col min="14446" max="14685" width="8.625" style="1093" hidden="1"/>
    <col min="14686" max="14691" width="14.875" style="1093" hidden="1"/>
    <col min="14692" max="14693" width="15.875" style="1093" hidden="1"/>
    <col min="14694" max="14699" width="16.125" style="1093" hidden="1"/>
    <col min="14700" max="14700" width="6.125" style="1093" hidden="1"/>
    <col min="14701" max="14701" width="3" style="1093" hidden="1"/>
    <col min="14702" max="14941" width="8.625" style="1093" hidden="1"/>
    <col min="14942" max="14947" width="14.875" style="1093" hidden="1"/>
    <col min="14948" max="14949" width="15.875" style="1093" hidden="1"/>
    <col min="14950" max="14955" width="16.125" style="1093" hidden="1"/>
    <col min="14956" max="14956" width="6.125" style="1093" hidden="1"/>
    <col min="14957" max="14957" width="3" style="1093" hidden="1"/>
    <col min="14958" max="15197" width="8.625" style="1093" hidden="1"/>
    <col min="15198" max="15203" width="14.875" style="1093" hidden="1"/>
    <col min="15204" max="15205" width="15.875" style="1093" hidden="1"/>
    <col min="15206" max="15211" width="16.125" style="1093" hidden="1"/>
    <col min="15212" max="15212" width="6.125" style="1093" hidden="1"/>
    <col min="15213" max="15213" width="3" style="1093" hidden="1"/>
    <col min="15214" max="15453" width="8.625" style="1093" hidden="1"/>
    <col min="15454" max="15459" width="14.875" style="1093" hidden="1"/>
    <col min="15460" max="15461" width="15.875" style="1093" hidden="1"/>
    <col min="15462" max="15467" width="16.125" style="1093" hidden="1"/>
    <col min="15468" max="15468" width="6.125" style="1093" hidden="1"/>
    <col min="15469" max="15469" width="3" style="1093" hidden="1"/>
    <col min="15470" max="15709" width="8.625" style="1093" hidden="1"/>
    <col min="15710" max="15715" width="14.875" style="1093" hidden="1"/>
    <col min="15716" max="15717" width="15.875" style="1093" hidden="1"/>
    <col min="15718" max="15723" width="16.125" style="1093" hidden="1"/>
    <col min="15724" max="15724" width="6.125" style="1093" hidden="1"/>
    <col min="15725" max="15725" width="3" style="1093" hidden="1"/>
    <col min="15726" max="15965" width="8.625" style="1093" hidden="1"/>
    <col min="15966" max="15971" width="14.875" style="1093" hidden="1"/>
    <col min="15972" max="15973" width="15.875" style="1093" hidden="1"/>
    <col min="15974" max="15979" width="16.125" style="1093" hidden="1"/>
    <col min="15980" max="15980" width="6.125" style="1093" hidden="1"/>
    <col min="15981" max="15981" width="3" style="1093" hidden="1"/>
    <col min="15982" max="16221" width="8.625" style="1093" hidden="1"/>
    <col min="16222" max="16227" width="14.875" style="1093" hidden="1"/>
    <col min="16228" max="16229" width="15.875" style="1093" hidden="1"/>
    <col min="16230" max="16235" width="16.125" style="1093" hidden="1"/>
    <col min="16236" max="16236" width="6.125" style="1093" hidden="1"/>
    <col min="16237" max="16237" width="3" style="1093" hidden="1"/>
    <col min="16238" max="16384" width="8.625" style="1093" hidden="1"/>
  </cols>
  <sheetData>
    <row r="1" spans="1:143" ht="42.75" customHeight="1">
      <c r="A1" s="1091"/>
      <c r="B1" s="1092"/>
      <c r="DD1" s="1093"/>
      <c r="DE1" s="1093"/>
    </row>
    <row r="2" spans="1:143" ht="25.5" customHeight="1">
      <c r="A2" s="1094"/>
      <c r="C2" s="1094"/>
      <c r="O2" s="1094"/>
      <c r="P2" s="1094"/>
      <c r="Q2" s="1094"/>
      <c r="R2" s="1094"/>
      <c r="S2" s="1094"/>
      <c r="T2" s="1094"/>
      <c r="U2" s="1094"/>
      <c r="V2" s="1094"/>
      <c r="W2" s="1094"/>
      <c r="X2" s="1094"/>
      <c r="Y2" s="1094"/>
      <c r="Z2" s="1094"/>
      <c r="AA2" s="1094"/>
      <c r="AB2" s="1094"/>
      <c r="AC2" s="1094"/>
      <c r="AD2" s="1094"/>
      <c r="AE2" s="1094"/>
      <c r="AF2" s="1094"/>
      <c r="AG2" s="1094"/>
      <c r="AH2" s="1094"/>
      <c r="AI2" s="1094"/>
      <c r="AU2" s="1094"/>
      <c r="BG2" s="1094"/>
      <c r="BS2" s="1094"/>
      <c r="CE2" s="1094"/>
      <c r="CQ2" s="1094"/>
      <c r="DD2" s="1093"/>
      <c r="DE2" s="1093"/>
    </row>
    <row r="3" spans="1:143" ht="25.5" customHeight="1">
      <c r="A3" s="1094"/>
      <c r="C3" s="1094"/>
      <c r="O3" s="1094"/>
      <c r="P3" s="1094"/>
      <c r="Q3" s="1094"/>
      <c r="R3" s="1094"/>
      <c r="S3" s="1094"/>
      <c r="T3" s="1094"/>
      <c r="U3" s="1094"/>
      <c r="V3" s="1094"/>
      <c r="W3" s="1094"/>
      <c r="X3" s="1094"/>
      <c r="Y3" s="1094"/>
      <c r="Z3" s="1094"/>
      <c r="AA3" s="1094"/>
      <c r="AB3" s="1094"/>
      <c r="AC3" s="1094"/>
      <c r="AD3" s="1094"/>
      <c r="AE3" s="1094"/>
      <c r="AF3" s="1094"/>
      <c r="AG3" s="1094"/>
      <c r="AH3" s="1094"/>
      <c r="AI3" s="1094"/>
      <c r="AU3" s="1094"/>
      <c r="BG3" s="1094"/>
      <c r="BS3" s="1094"/>
      <c r="CE3" s="1094"/>
      <c r="CQ3" s="1094"/>
      <c r="DD3" s="1093"/>
      <c r="DE3" s="1093"/>
    </row>
    <row r="4" spans="1:143" s="1096" customFormat="1">
      <c r="A4" s="1094"/>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1094"/>
      <c r="BI4" s="1094"/>
      <c r="BJ4" s="1094"/>
      <c r="BK4" s="1094"/>
      <c r="BL4" s="1094"/>
      <c r="BM4" s="1094"/>
      <c r="BN4" s="1094"/>
      <c r="BO4" s="1094"/>
      <c r="BP4" s="1094"/>
      <c r="BQ4" s="1094"/>
      <c r="BR4" s="1094"/>
      <c r="BS4" s="1094"/>
      <c r="BT4" s="1094"/>
      <c r="BU4" s="1094"/>
      <c r="BV4" s="1094"/>
      <c r="BW4" s="1094"/>
      <c r="BX4" s="1094"/>
      <c r="BY4" s="1094"/>
      <c r="BZ4" s="1094"/>
      <c r="CA4" s="1094"/>
      <c r="CB4" s="1094"/>
      <c r="CC4" s="1094"/>
      <c r="CD4" s="1094"/>
      <c r="CE4" s="1094"/>
      <c r="CF4" s="1094"/>
      <c r="CG4" s="1094"/>
      <c r="CH4" s="1094"/>
      <c r="CI4" s="1094"/>
      <c r="CJ4" s="1094"/>
      <c r="CK4" s="1094"/>
      <c r="CL4" s="1094"/>
      <c r="CM4" s="1094"/>
      <c r="CN4" s="1094"/>
      <c r="CO4" s="1094"/>
      <c r="CP4" s="1094"/>
      <c r="CQ4" s="1094"/>
      <c r="CR4" s="1094"/>
      <c r="CS4" s="1094"/>
      <c r="CT4" s="1094"/>
      <c r="CU4" s="1094"/>
      <c r="CV4" s="1094"/>
      <c r="CW4" s="1094"/>
      <c r="CX4" s="1094"/>
      <c r="CY4" s="1094"/>
      <c r="CZ4" s="1094"/>
      <c r="DA4" s="1094"/>
      <c r="DB4" s="1094"/>
      <c r="DC4" s="1094"/>
      <c r="DD4" s="1094"/>
      <c r="DE4" s="1094"/>
      <c r="DF4" s="1095"/>
      <c r="DG4" s="1095"/>
      <c r="DH4" s="1095"/>
      <c r="DI4" s="1095"/>
      <c r="DJ4" s="1095"/>
      <c r="DK4" s="1095"/>
      <c r="DL4" s="1095"/>
      <c r="DM4" s="1095"/>
      <c r="DN4" s="1095"/>
      <c r="DO4" s="1095"/>
      <c r="DP4" s="1095"/>
      <c r="DQ4" s="1095"/>
      <c r="DR4" s="1095"/>
      <c r="DS4" s="1095"/>
      <c r="DT4" s="1095"/>
      <c r="DU4" s="1095"/>
      <c r="DV4" s="1095"/>
      <c r="DW4" s="1095"/>
    </row>
    <row r="5" spans="1:143" s="1096" customFormat="1">
      <c r="A5" s="1094"/>
      <c r="B5" s="1094"/>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c r="AH5" s="1094"/>
      <c r="AI5" s="1094"/>
      <c r="AJ5" s="1094"/>
      <c r="AK5" s="1094"/>
      <c r="AL5" s="1094"/>
      <c r="AM5" s="1094"/>
      <c r="AN5" s="1094"/>
      <c r="AO5" s="1094"/>
      <c r="AP5" s="1094"/>
      <c r="AQ5" s="1094"/>
      <c r="AR5" s="1094"/>
      <c r="AS5" s="1094"/>
      <c r="AT5" s="1094"/>
      <c r="AU5" s="1094"/>
      <c r="AV5" s="1094"/>
      <c r="AW5" s="1094"/>
      <c r="AX5" s="1094"/>
      <c r="AY5" s="1094"/>
      <c r="AZ5" s="1094"/>
      <c r="BA5" s="1094"/>
      <c r="BB5" s="1094"/>
      <c r="BC5" s="1094"/>
      <c r="BD5" s="1094"/>
      <c r="BE5" s="1094"/>
      <c r="BF5" s="1094"/>
      <c r="BG5" s="1094"/>
      <c r="BH5" s="1094"/>
      <c r="BI5" s="1094"/>
      <c r="BJ5" s="1094"/>
      <c r="BK5" s="1094"/>
      <c r="BL5" s="1094"/>
      <c r="BM5" s="1094"/>
      <c r="BN5" s="1094"/>
      <c r="BO5" s="1094"/>
      <c r="BP5" s="1094"/>
      <c r="BQ5" s="1094"/>
      <c r="BR5" s="1094"/>
      <c r="BS5" s="1094"/>
      <c r="BT5" s="1094"/>
      <c r="BU5" s="1094"/>
      <c r="BV5" s="1094"/>
      <c r="BW5" s="1094"/>
      <c r="BX5" s="1094"/>
      <c r="BY5" s="1094"/>
      <c r="BZ5" s="1094"/>
      <c r="CA5" s="1094"/>
      <c r="CB5" s="1094"/>
      <c r="CC5" s="1094"/>
      <c r="CD5" s="1094"/>
      <c r="CE5" s="1094"/>
      <c r="CF5" s="1094"/>
      <c r="CG5" s="1094"/>
      <c r="CH5" s="1094"/>
      <c r="CI5" s="1094"/>
      <c r="CJ5" s="1094"/>
      <c r="CK5" s="1094"/>
      <c r="CL5" s="1094"/>
      <c r="CM5" s="1094"/>
      <c r="CN5" s="1094"/>
      <c r="CO5" s="1094"/>
      <c r="CP5" s="1094"/>
      <c r="CQ5" s="1094"/>
      <c r="CR5" s="1094"/>
      <c r="CS5" s="1094"/>
      <c r="CT5" s="1094"/>
      <c r="CU5" s="1094"/>
      <c r="CV5" s="1094"/>
      <c r="CW5" s="1094"/>
      <c r="CX5" s="1094"/>
      <c r="CY5" s="1094"/>
      <c r="CZ5" s="1094"/>
      <c r="DA5" s="1094"/>
      <c r="DB5" s="1094"/>
      <c r="DC5" s="1094"/>
      <c r="DD5" s="1094"/>
      <c r="DE5" s="1094"/>
      <c r="DF5" s="1095"/>
      <c r="DG5" s="1095"/>
      <c r="DH5" s="1095"/>
      <c r="DI5" s="1095"/>
      <c r="DJ5" s="1095"/>
      <c r="DK5" s="1095"/>
      <c r="DL5" s="1095"/>
      <c r="DM5" s="1095"/>
      <c r="DN5" s="1095"/>
      <c r="DO5" s="1095"/>
      <c r="DP5" s="1095"/>
      <c r="DQ5" s="1095"/>
      <c r="DR5" s="1095"/>
      <c r="DS5" s="1095"/>
      <c r="DT5" s="1095"/>
      <c r="DU5" s="1095"/>
      <c r="DV5" s="1095"/>
      <c r="DW5" s="1095"/>
    </row>
    <row r="6" spans="1:143" s="1096" customFormat="1">
      <c r="A6" s="1094"/>
      <c r="B6" s="1094"/>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1094"/>
      <c r="AF6" s="1094"/>
      <c r="AG6" s="1094"/>
      <c r="AH6" s="1094"/>
      <c r="AI6" s="1094"/>
      <c r="AJ6" s="1094"/>
      <c r="AK6" s="1094"/>
      <c r="AL6" s="1094"/>
      <c r="AM6" s="1094"/>
      <c r="AN6" s="1094"/>
      <c r="AO6" s="1094"/>
      <c r="AP6" s="1094"/>
      <c r="AQ6" s="1094"/>
      <c r="AR6" s="1094"/>
      <c r="AS6" s="1094"/>
      <c r="AT6" s="1094"/>
      <c r="AU6" s="1094"/>
      <c r="AV6" s="1094"/>
      <c r="AW6" s="1094"/>
      <c r="AX6" s="1094"/>
      <c r="AY6" s="1094"/>
      <c r="AZ6" s="1094"/>
      <c r="BA6" s="1094"/>
      <c r="BB6" s="1094"/>
      <c r="BC6" s="1094"/>
      <c r="BD6" s="1094"/>
      <c r="BE6" s="1094"/>
      <c r="BF6" s="1094"/>
      <c r="BG6" s="1094"/>
      <c r="BH6" s="1094"/>
      <c r="BI6" s="1094"/>
      <c r="BJ6" s="1094"/>
      <c r="BK6" s="1094"/>
      <c r="BL6" s="1094"/>
      <c r="BM6" s="1094"/>
      <c r="BN6" s="1094"/>
      <c r="BO6" s="1094"/>
      <c r="BP6" s="1094"/>
      <c r="BQ6" s="1094"/>
      <c r="BR6" s="1094"/>
      <c r="BS6" s="1094"/>
      <c r="BT6" s="1094"/>
      <c r="BU6" s="1094"/>
      <c r="BV6" s="1094"/>
      <c r="BW6" s="1094"/>
      <c r="BX6" s="1094"/>
      <c r="BY6" s="1094"/>
      <c r="BZ6" s="1094"/>
      <c r="CA6" s="1094"/>
      <c r="CB6" s="1094"/>
      <c r="CC6" s="1094"/>
      <c r="CD6" s="1094"/>
      <c r="CE6" s="1094"/>
      <c r="CF6" s="1094"/>
      <c r="CG6" s="1094"/>
      <c r="CH6" s="1094"/>
      <c r="CI6" s="1094"/>
      <c r="CJ6" s="1094"/>
      <c r="CK6" s="1094"/>
      <c r="CL6" s="1094"/>
      <c r="CM6" s="1094"/>
      <c r="CN6" s="1094"/>
      <c r="CO6" s="1094"/>
      <c r="CP6" s="1094"/>
      <c r="CQ6" s="1094"/>
      <c r="CR6" s="1094"/>
      <c r="CS6" s="1094"/>
      <c r="CT6" s="1094"/>
      <c r="CU6" s="1094"/>
      <c r="CV6" s="1094"/>
      <c r="CW6" s="1094"/>
      <c r="CX6" s="1094"/>
      <c r="CY6" s="1094"/>
      <c r="CZ6" s="1094"/>
      <c r="DA6" s="1094"/>
      <c r="DB6" s="1094"/>
      <c r="DC6" s="1094"/>
      <c r="DD6" s="1094"/>
      <c r="DE6" s="1094"/>
      <c r="DF6" s="1095"/>
      <c r="DG6" s="1095"/>
      <c r="DH6" s="1095"/>
      <c r="DI6" s="1095"/>
      <c r="DJ6" s="1095"/>
      <c r="DK6" s="1095"/>
      <c r="DL6" s="1095"/>
      <c r="DM6" s="1095"/>
      <c r="DN6" s="1095"/>
      <c r="DO6" s="1095"/>
      <c r="DP6" s="1095"/>
      <c r="DQ6" s="1095"/>
      <c r="DR6" s="1095"/>
      <c r="DS6" s="1095"/>
      <c r="DT6" s="1095"/>
      <c r="DU6" s="1095"/>
      <c r="DV6" s="1095"/>
      <c r="DW6" s="1095"/>
    </row>
    <row r="7" spans="1:143" s="1096" customFormat="1">
      <c r="A7" s="1094"/>
      <c r="B7" s="1094"/>
      <c r="C7" s="1094"/>
      <c r="D7" s="1094"/>
      <c r="E7" s="1094"/>
      <c r="F7" s="1094"/>
      <c r="G7" s="1094"/>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4"/>
      <c r="AG7" s="1094"/>
      <c r="AH7" s="1094"/>
      <c r="AI7" s="1094"/>
      <c r="AJ7" s="1094"/>
      <c r="AK7" s="1094"/>
      <c r="AL7" s="1094"/>
      <c r="AM7" s="1094"/>
      <c r="AN7" s="1094"/>
      <c r="AO7" s="1094"/>
      <c r="AP7" s="1094"/>
      <c r="AQ7" s="1094"/>
      <c r="AR7" s="1094"/>
      <c r="AS7" s="1094"/>
      <c r="AT7" s="1094"/>
      <c r="AU7" s="1094"/>
      <c r="AV7" s="1094"/>
      <c r="AW7" s="1094"/>
      <c r="AX7" s="1094"/>
      <c r="AY7" s="1094"/>
      <c r="AZ7" s="1094"/>
      <c r="BA7" s="1094"/>
      <c r="BB7" s="1094"/>
      <c r="BC7" s="1094"/>
      <c r="BD7" s="1094"/>
      <c r="BE7" s="1094"/>
      <c r="BF7" s="1094"/>
      <c r="BG7" s="1094"/>
      <c r="BH7" s="1094"/>
      <c r="BI7" s="1094"/>
      <c r="BJ7" s="1094"/>
      <c r="BK7" s="1094"/>
      <c r="BL7" s="1094"/>
      <c r="BM7" s="1094"/>
      <c r="BN7" s="1094"/>
      <c r="BO7" s="1094"/>
      <c r="BP7" s="1094"/>
      <c r="BQ7" s="1094"/>
      <c r="BR7" s="1094"/>
      <c r="BS7" s="1094"/>
      <c r="BT7" s="1094"/>
      <c r="BU7" s="1094"/>
      <c r="BV7" s="1094"/>
      <c r="BW7" s="1094"/>
      <c r="BX7" s="1094"/>
      <c r="BY7" s="1094"/>
      <c r="BZ7" s="1094"/>
      <c r="CA7" s="1094"/>
      <c r="CB7" s="1094"/>
      <c r="CC7" s="1094"/>
      <c r="CD7" s="1094"/>
      <c r="CE7" s="1094"/>
      <c r="CF7" s="1094"/>
      <c r="CG7" s="1094"/>
      <c r="CH7" s="1094"/>
      <c r="CI7" s="1094"/>
      <c r="CJ7" s="1094"/>
      <c r="CK7" s="1094"/>
      <c r="CL7" s="1094"/>
      <c r="CM7" s="1094"/>
      <c r="CN7" s="1094"/>
      <c r="CO7" s="1094"/>
      <c r="CP7" s="1094"/>
      <c r="CQ7" s="1094"/>
      <c r="CR7" s="1094"/>
      <c r="CS7" s="1094"/>
      <c r="CT7" s="1094"/>
      <c r="CU7" s="1094"/>
      <c r="CV7" s="1094"/>
      <c r="CW7" s="1094"/>
      <c r="CX7" s="1094"/>
      <c r="CY7" s="1094"/>
      <c r="CZ7" s="1094"/>
      <c r="DA7" s="1094"/>
      <c r="DB7" s="1094"/>
      <c r="DC7" s="1094"/>
      <c r="DD7" s="1094"/>
      <c r="DE7" s="1094"/>
      <c r="DF7" s="1095"/>
      <c r="DG7" s="1095"/>
      <c r="DH7" s="1095"/>
      <c r="DI7" s="1095"/>
      <c r="DJ7" s="1095"/>
      <c r="DK7" s="1095"/>
      <c r="DL7" s="1095"/>
      <c r="DM7" s="1095"/>
      <c r="DN7" s="1095"/>
      <c r="DO7" s="1095"/>
      <c r="DP7" s="1095"/>
      <c r="DQ7" s="1095"/>
      <c r="DR7" s="1095"/>
      <c r="DS7" s="1095"/>
      <c r="DT7" s="1095"/>
      <c r="DU7" s="1095"/>
      <c r="DV7" s="1095"/>
      <c r="DW7" s="1095"/>
    </row>
    <row r="8" spans="1:143" s="1096" customFormat="1">
      <c r="A8" s="1094"/>
      <c r="B8" s="1094"/>
      <c r="C8" s="1094"/>
      <c r="D8" s="1094"/>
      <c r="E8" s="1094"/>
      <c r="F8" s="1094"/>
      <c r="G8" s="1094"/>
      <c r="H8" s="1094"/>
      <c r="I8" s="1094"/>
      <c r="J8" s="1094"/>
      <c r="K8" s="1094"/>
      <c r="L8" s="1094"/>
      <c r="M8" s="1094"/>
      <c r="N8" s="1094"/>
      <c r="O8" s="1094"/>
      <c r="P8" s="1094"/>
      <c r="Q8" s="1094"/>
      <c r="R8" s="1094"/>
      <c r="S8" s="1094"/>
      <c r="T8" s="1094"/>
      <c r="U8" s="1094"/>
      <c r="V8" s="1094"/>
      <c r="W8" s="1094"/>
      <c r="X8" s="1094"/>
      <c r="Y8" s="1094"/>
      <c r="Z8" s="1094"/>
      <c r="AA8" s="1094"/>
      <c r="AB8" s="1094"/>
      <c r="AC8" s="1094"/>
      <c r="AD8" s="1094"/>
      <c r="AE8" s="1094"/>
      <c r="AF8" s="1094"/>
      <c r="AG8" s="1094"/>
      <c r="AH8" s="1094"/>
      <c r="AI8" s="1094"/>
      <c r="AJ8" s="1094"/>
      <c r="AK8" s="1094"/>
      <c r="AL8" s="1094"/>
      <c r="AM8" s="1094"/>
      <c r="AN8" s="1094"/>
      <c r="AO8" s="1094"/>
      <c r="AP8" s="1094"/>
      <c r="AQ8" s="1094"/>
      <c r="AR8" s="1094"/>
      <c r="AS8" s="1094"/>
      <c r="AT8" s="1094"/>
      <c r="AU8" s="1094"/>
      <c r="AV8" s="1094"/>
      <c r="AW8" s="1094"/>
      <c r="AX8" s="1094"/>
      <c r="AY8" s="1094"/>
      <c r="AZ8" s="1094"/>
      <c r="BA8" s="1094"/>
      <c r="BB8" s="1094"/>
      <c r="BC8" s="1094"/>
      <c r="BD8" s="1094"/>
      <c r="BE8" s="1094"/>
      <c r="BF8" s="1094"/>
      <c r="BG8" s="1094"/>
      <c r="BH8" s="1094"/>
      <c r="BI8" s="1094"/>
      <c r="BJ8" s="1094"/>
      <c r="BK8" s="1094"/>
      <c r="BL8" s="1094"/>
      <c r="BM8" s="1094"/>
      <c r="BN8" s="1094"/>
      <c r="BO8" s="1094"/>
      <c r="BP8" s="1094"/>
      <c r="BQ8" s="1094"/>
      <c r="BR8" s="1094"/>
      <c r="BS8" s="1094"/>
      <c r="BT8" s="1094"/>
      <c r="BU8" s="1094"/>
      <c r="BV8" s="1094"/>
      <c r="BW8" s="1094"/>
      <c r="BX8" s="1094"/>
      <c r="BY8" s="1094"/>
      <c r="BZ8" s="1094"/>
      <c r="CA8" s="1094"/>
      <c r="CB8" s="1094"/>
      <c r="CC8" s="1094"/>
      <c r="CD8" s="1094"/>
      <c r="CE8" s="1094"/>
      <c r="CF8" s="1094"/>
      <c r="CG8" s="1094"/>
      <c r="CH8" s="1094"/>
      <c r="CI8" s="1094"/>
      <c r="CJ8" s="1094"/>
      <c r="CK8" s="1094"/>
      <c r="CL8" s="1094"/>
      <c r="CM8" s="1094"/>
      <c r="CN8" s="1094"/>
      <c r="CO8" s="1094"/>
      <c r="CP8" s="1094"/>
      <c r="CQ8" s="1094"/>
      <c r="CR8" s="1094"/>
      <c r="CS8" s="1094"/>
      <c r="CT8" s="1094"/>
      <c r="CU8" s="1094"/>
      <c r="CV8" s="1094"/>
      <c r="CW8" s="1094"/>
      <c r="CX8" s="1094"/>
      <c r="CY8" s="1094"/>
      <c r="CZ8" s="1094"/>
      <c r="DA8" s="1094"/>
      <c r="DB8" s="1094"/>
      <c r="DC8" s="1094"/>
      <c r="DD8" s="1094"/>
      <c r="DE8" s="1094"/>
      <c r="DF8" s="1095"/>
      <c r="DG8" s="1095"/>
      <c r="DH8" s="1095"/>
      <c r="DI8" s="1095"/>
      <c r="DJ8" s="1095"/>
      <c r="DK8" s="1095"/>
      <c r="DL8" s="1095"/>
      <c r="DM8" s="1095"/>
      <c r="DN8" s="1095"/>
      <c r="DO8" s="1095"/>
      <c r="DP8" s="1095"/>
      <c r="DQ8" s="1095"/>
      <c r="DR8" s="1095"/>
      <c r="DS8" s="1095"/>
      <c r="DT8" s="1095"/>
      <c r="DU8" s="1095"/>
      <c r="DV8" s="1095"/>
      <c r="DW8" s="1095"/>
    </row>
    <row r="9" spans="1:143" s="1096" customFormat="1">
      <c r="A9" s="1094"/>
      <c r="B9" s="1094"/>
      <c r="C9" s="1094"/>
      <c r="D9" s="1094"/>
      <c r="E9" s="1094"/>
      <c r="F9" s="1094"/>
      <c r="G9" s="1094"/>
      <c r="H9" s="1094"/>
      <c r="I9" s="1094"/>
      <c r="J9" s="1094"/>
      <c r="K9" s="1094"/>
      <c r="L9" s="1094"/>
      <c r="M9" s="1094"/>
      <c r="N9" s="1094"/>
      <c r="O9" s="1094"/>
      <c r="P9" s="1094"/>
      <c r="Q9" s="1094"/>
      <c r="R9" s="1094"/>
      <c r="S9" s="1094"/>
      <c r="T9" s="1094"/>
      <c r="U9" s="1094"/>
      <c r="V9" s="1094"/>
      <c r="W9" s="1094"/>
      <c r="X9" s="1094"/>
      <c r="Y9" s="1094"/>
      <c r="Z9" s="1094"/>
      <c r="AA9" s="1094"/>
      <c r="AB9" s="1094"/>
      <c r="AC9" s="1094"/>
      <c r="AD9" s="1094"/>
      <c r="AE9" s="1094"/>
      <c r="AF9" s="1094"/>
      <c r="AG9" s="1094"/>
      <c r="AH9" s="1094"/>
      <c r="AI9" s="1094"/>
      <c r="AJ9" s="1094"/>
      <c r="AK9" s="1094"/>
      <c r="AL9" s="1094"/>
      <c r="AM9" s="1094"/>
      <c r="AN9" s="1094"/>
      <c r="AO9" s="1094"/>
      <c r="AP9" s="1094"/>
      <c r="AQ9" s="1094"/>
      <c r="AR9" s="1094"/>
      <c r="AS9" s="1094"/>
      <c r="AT9" s="1094"/>
      <c r="AU9" s="1094"/>
      <c r="AV9" s="1094"/>
      <c r="AW9" s="1094"/>
      <c r="AX9" s="1094"/>
      <c r="AY9" s="1094"/>
      <c r="AZ9" s="1094"/>
      <c r="BA9" s="1094"/>
      <c r="BB9" s="1094"/>
      <c r="BC9" s="1094"/>
      <c r="BD9" s="1094"/>
      <c r="BE9" s="1094"/>
      <c r="BF9" s="1094"/>
      <c r="BG9" s="1094"/>
      <c r="BH9" s="1094"/>
      <c r="BI9" s="1094"/>
      <c r="BJ9" s="1094"/>
      <c r="BK9" s="1094"/>
      <c r="BL9" s="1094"/>
      <c r="BM9" s="1094"/>
      <c r="BN9" s="1094"/>
      <c r="BO9" s="1094"/>
      <c r="BP9" s="1094"/>
      <c r="BQ9" s="1094"/>
      <c r="BR9" s="1094"/>
      <c r="BS9" s="1094"/>
      <c r="BT9" s="1094"/>
      <c r="BU9" s="1094"/>
      <c r="BV9" s="1094"/>
      <c r="BW9" s="1094"/>
      <c r="BX9" s="1094"/>
      <c r="BY9" s="1094"/>
      <c r="BZ9" s="1094"/>
      <c r="CA9" s="1094"/>
      <c r="CB9" s="1094"/>
      <c r="CC9" s="1094"/>
      <c r="CD9" s="1094"/>
      <c r="CE9" s="1094"/>
      <c r="CF9" s="1094"/>
      <c r="CG9" s="1094"/>
      <c r="CH9" s="1094"/>
      <c r="CI9" s="1094"/>
      <c r="CJ9" s="1094"/>
      <c r="CK9" s="1094"/>
      <c r="CL9" s="1094"/>
      <c r="CM9" s="1094"/>
      <c r="CN9" s="1094"/>
      <c r="CO9" s="1094"/>
      <c r="CP9" s="1094"/>
      <c r="CQ9" s="1094"/>
      <c r="CR9" s="1094"/>
      <c r="CS9" s="1094"/>
      <c r="CT9" s="1094"/>
      <c r="CU9" s="1094"/>
      <c r="CV9" s="1094"/>
      <c r="CW9" s="1094"/>
      <c r="CX9" s="1094"/>
      <c r="CY9" s="1094"/>
      <c r="CZ9" s="1094"/>
      <c r="DA9" s="1094"/>
      <c r="DB9" s="1094"/>
      <c r="DC9" s="1094"/>
      <c r="DD9" s="1094"/>
      <c r="DE9" s="1094"/>
      <c r="DF9" s="1095"/>
      <c r="DG9" s="1095"/>
      <c r="DH9" s="1095"/>
      <c r="DI9" s="1095"/>
      <c r="DJ9" s="1095"/>
      <c r="DK9" s="1095"/>
      <c r="DL9" s="1095"/>
      <c r="DM9" s="1095"/>
      <c r="DN9" s="1095"/>
      <c r="DO9" s="1095"/>
      <c r="DP9" s="1095"/>
      <c r="DQ9" s="1095"/>
      <c r="DR9" s="1095"/>
      <c r="DS9" s="1095"/>
      <c r="DT9" s="1095"/>
      <c r="DU9" s="1095"/>
      <c r="DV9" s="1095"/>
      <c r="DW9" s="1095"/>
    </row>
    <row r="10" spans="1:143" s="1096" customFormat="1">
      <c r="A10" s="1094"/>
      <c r="B10" s="1094"/>
      <c r="C10" s="1094"/>
      <c r="D10" s="1094"/>
      <c r="E10" s="1094"/>
      <c r="F10" s="1094"/>
      <c r="G10" s="1094"/>
      <c r="H10" s="1094"/>
      <c r="I10" s="1094"/>
      <c r="J10" s="1094"/>
      <c r="K10" s="1094"/>
      <c r="L10" s="1094"/>
      <c r="M10" s="1094"/>
      <c r="N10" s="1094"/>
      <c r="O10" s="1094"/>
      <c r="P10" s="1094"/>
      <c r="Q10" s="1094"/>
      <c r="R10" s="1094"/>
      <c r="S10" s="1094"/>
      <c r="T10" s="1094"/>
      <c r="U10" s="1094"/>
      <c r="V10" s="1094"/>
      <c r="W10" s="1094"/>
      <c r="X10" s="1094"/>
      <c r="Y10" s="1094"/>
      <c r="Z10" s="1094"/>
      <c r="AA10" s="1094"/>
      <c r="AB10" s="1094"/>
      <c r="AC10" s="1094"/>
      <c r="AD10" s="1094"/>
      <c r="AE10" s="1094"/>
      <c r="AF10" s="1094"/>
      <c r="AG10" s="1094"/>
      <c r="AH10" s="1094"/>
      <c r="AI10" s="1094"/>
      <c r="AJ10" s="1094"/>
      <c r="AK10" s="1094"/>
      <c r="AL10" s="1094"/>
      <c r="AM10" s="1094"/>
      <c r="AN10" s="1094"/>
      <c r="AO10" s="1094"/>
      <c r="AP10" s="1094"/>
      <c r="AQ10" s="1094"/>
      <c r="AR10" s="1094"/>
      <c r="AS10" s="1094"/>
      <c r="AT10" s="1094"/>
      <c r="AU10" s="1094"/>
      <c r="AV10" s="1094"/>
      <c r="AW10" s="1094"/>
      <c r="AX10" s="1094"/>
      <c r="AY10" s="1094"/>
      <c r="AZ10" s="1094"/>
      <c r="BA10" s="1094"/>
      <c r="BB10" s="1094"/>
      <c r="BC10" s="1094"/>
      <c r="BD10" s="1094"/>
      <c r="BE10" s="1094"/>
      <c r="BF10" s="1094"/>
      <c r="BG10" s="1094"/>
      <c r="BH10" s="1094"/>
      <c r="BI10" s="1094"/>
      <c r="BJ10" s="1094"/>
      <c r="BK10" s="1094"/>
      <c r="BL10" s="1094"/>
      <c r="BM10" s="1094"/>
      <c r="BN10" s="1094"/>
      <c r="BO10" s="1094"/>
      <c r="BP10" s="1094"/>
      <c r="BQ10" s="1094"/>
      <c r="BR10" s="1094"/>
      <c r="BS10" s="1094"/>
      <c r="BT10" s="1094"/>
      <c r="BU10" s="1094"/>
      <c r="BV10" s="1094"/>
      <c r="BW10" s="1094"/>
      <c r="BX10" s="1094"/>
      <c r="BY10" s="1094"/>
      <c r="BZ10" s="1094"/>
      <c r="CA10" s="1094"/>
      <c r="CB10" s="1094"/>
      <c r="CC10" s="1094"/>
      <c r="CD10" s="1094"/>
      <c r="CE10" s="1094"/>
      <c r="CF10" s="1094"/>
      <c r="CG10" s="1094"/>
      <c r="CH10" s="1094"/>
      <c r="CI10" s="1094"/>
      <c r="CJ10" s="1094"/>
      <c r="CK10" s="1094"/>
      <c r="CL10" s="1094"/>
      <c r="CM10" s="1094"/>
      <c r="CN10" s="1094"/>
      <c r="CO10" s="1094"/>
      <c r="CP10" s="1094"/>
      <c r="CQ10" s="1094"/>
      <c r="CR10" s="1094"/>
      <c r="CS10" s="1094"/>
      <c r="CT10" s="1094"/>
      <c r="CU10" s="1094"/>
      <c r="CV10" s="1094"/>
      <c r="CW10" s="1094"/>
      <c r="CX10" s="1094"/>
      <c r="CY10" s="1094"/>
      <c r="CZ10" s="1094"/>
      <c r="DA10" s="1094"/>
      <c r="DB10" s="1094"/>
      <c r="DC10" s="1094"/>
      <c r="DD10" s="1094"/>
      <c r="DE10" s="1094"/>
      <c r="DF10" s="1095"/>
      <c r="DG10" s="1095"/>
      <c r="DH10" s="1095"/>
      <c r="DI10" s="1095"/>
      <c r="DJ10" s="1095"/>
      <c r="DK10" s="1095"/>
      <c r="DL10" s="1095"/>
      <c r="DM10" s="1095"/>
      <c r="DN10" s="1095"/>
      <c r="DO10" s="1095"/>
      <c r="DP10" s="1095"/>
      <c r="DQ10" s="1095"/>
      <c r="DR10" s="1095"/>
      <c r="DS10" s="1095"/>
      <c r="DT10" s="1095"/>
      <c r="DU10" s="1095"/>
      <c r="DV10" s="1095"/>
      <c r="DW10" s="1095"/>
      <c r="EM10" s="1096" t="s">
        <v>546</v>
      </c>
    </row>
    <row r="11" spans="1:143" s="1096" customFormat="1">
      <c r="A11" s="1094"/>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4"/>
      <c r="Z11" s="1094"/>
      <c r="AA11" s="1094"/>
      <c r="AB11" s="1094"/>
      <c r="AC11" s="1094"/>
      <c r="AD11" s="1094"/>
      <c r="AE11" s="1094"/>
      <c r="AF11" s="1094"/>
      <c r="AG11" s="1094"/>
      <c r="AH11" s="1094"/>
      <c r="AI11" s="1094"/>
      <c r="AJ11" s="1094"/>
      <c r="AK11" s="1094"/>
      <c r="AL11" s="1094"/>
      <c r="AM11" s="1094"/>
      <c r="AN11" s="1094"/>
      <c r="AO11" s="1094"/>
      <c r="AP11" s="1094"/>
      <c r="AQ11" s="1094"/>
      <c r="AR11" s="1094"/>
      <c r="AS11" s="1094"/>
      <c r="AT11" s="1094"/>
      <c r="AU11" s="1094"/>
      <c r="AV11" s="1094"/>
      <c r="AW11" s="1094"/>
      <c r="AX11" s="1094"/>
      <c r="AY11" s="1094"/>
      <c r="AZ11" s="1094"/>
      <c r="BA11" s="1094"/>
      <c r="BB11" s="1094"/>
      <c r="BC11" s="1094"/>
      <c r="BD11" s="1094"/>
      <c r="BE11" s="1094"/>
      <c r="BF11" s="1094"/>
      <c r="BG11" s="1094"/>
      <c r="BH11" s="1094"/>
      <c r="BI11" s="1094"/>
      <c r="BJ11" s="1094"/>
      <c r="BK11" s="1094"/>
      <c r="BL11" s="1094"/>
      <c r="BM11" s="1094"/>
      <c r="BN11" s="1094"/>
      <c r="BO11" s="1094"/>
      <c r="BP11" s="1094"/>
      <c r="BQ11" s="1094"/>
      <c r="BR11" s="1094"/>
      <c r="BS11" s="1094"/>
      <c r="BT11" s="1094"/>
      <c r="BU11" s="1094"/>
      <c r="BV11" s="1094"/>
      <c r="BW11" s="1094"/>
      <c r="BX11" s="1094"/>
      <c r="BY11" s="1094"/>
      <c r="BZ11" s="1094"/>
      <c r="CA11" s="1094"/>
      <c r="CB11" s="1094"/>
      <c r="CC11" s="1094"/>
      <c r="CD11" s="1094"/>
      <c r="CE11" s="1094"/>
      <c r="CF11" s="1094"/>
      <c r="CG11" s="1094"/>
      <c r="CH11" s="1094"/>
      <c r="CI11" s="1094"/>
      <c r="CJ11" s="1094"/>
      <c r="CK11" s="1094"/>
      <c r="CL11" s="1094"/>
      <c r="CM11" s="1094"/>
      <c r="CN11" s="1094"/>
      <c r="CO11" s="1094"/>
      <c r="CP11" s="1094"/>
      <c r="CQ11" s="1094"/>
      <c r="CR11" s="1094"/>
      <c r="CS11" s="1094"/>
      <c r="CT11" s="1094"/>
      <c r="CU11" s="1094"/>
      <c r="CV11" s="1094"/>
      <c r="CW11" s="1094"/>
      <c r="CX11" s="1094"/>
      <c r="CY11" s="1094"/>
      <c r="CZ11" s="1094"/>
      <c r="DA11" s="1094"/>
      <c r="DB11" s="1094"/>
      <c r="DC11" s="1094"/>
      <c r="DD11" s="1094"/>
      <c r="DE11" s="1094"/>
      <c r="DF11" s="1095"/>
      <c r="DG11" s="1095"/>
      <c r="DH11" s="1095"/>
      <c r="DI11" s="1095"/>
      <c r="DJ11" s="1095"/>
      <c r="DK11" s="1095"/>
      <c r="DL11" s="1095"/>
      <c r="DM11" s="1095"/>
      <c r="DN11" s="1095"/>
      <c r="DO11" s="1095"/>
      <c r="DP11" s="1095"/>
      <c r="DQ11" s="1095"/>
      <c r="DR11" s="1095"/>
      <c r="DS11" s="1095"/>
      <c r="DT11" s="1095"/>
      <c r="DU11" s="1095"/>
      <c r="DV11" s="1095"/>
      <c r="DW11" s="1095"/>
    </row>
    <row r="12" spans="1:143" s="1096" customFormat="1">
      <c r="A12" s="1094"/>
      <c r="B12" s="1094"/>
      <c r="C12" s="1094"/>
      <c r="D12" s="1094"/>
      <c r="E12" s="1094"/>
      <c r="F12" s="1094"/>
      <c r="G12" s="1094"/>
      <c r="H12" s="1094"/>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1094"/>
      <c r="AT12" s="1094"/>
      <c r="AU12" s="1094"/>
      <c r="AV12" s="1094"/>
      <c r="AW12" s="1094"/>
      <c r="AX12" s="1094"/>
      <c r="AY12" s="1094"/>
      <c r="AZ12" s="1094"/>
      <c r="BA12" s="1094"/>
      <c r="BB12" s="1094"/>
      <c r="BC12" s="1094"/>
      <c r="BD12" s="1094"/>
      <c r="BE12" s="1094"/>
      <c r="BF12" s="1094"/>
      <c r="BG12" s="1094"/>
      <c r="BH12" s="1094"/>
      <c r="BI12" s="1094"/>
      <c r="BJ12" s="1094"/>
      <c r="BK12" s="1094"/>
      <c r="BL12" s="1094"/>
      <c r="BM12" s="1094"/>
      <c r="BN12" s="1094"/>
      <c r="BO12" s="1094"/>
      <c r="BP12" s="1094"/>
      <c r="BQ12" s="1094"/>
      <c r="BR12" s="1094"/>
      <c r="BS12" s="1094"/>
      <c r="BT12" s="1094"/>
      <c r="BU12" s="1094"/>
      <c r="BV12" s="1094"/>
      <c r="BW12" s="1094"/>
      <c r="BX12" s="1094"/>
      <c r="BY12" s="1094"/>
      <c r="BZ12" s="1094"/>
      <c r="CA12" s="1094"/>
      <c r="CB12" s="1094"/>
      <c r="CC12" s="1094"/>
      <c r="CD12" s="1094"/>
      <c r="CE12" s="1094"/>
      <c r="CF12" s="1094"/>
      <c r="CG12" s="1094"/>
      <c r="CH12" s="1094"/>
      <c r="CI12" s="1094"/>
      <c r="CJ12" s="1094"/>
      <c r="CK12" s="1094"/>
      <c r="CL12" s="1094"/>
      <c r="CM12" s="1094"/>
      <c r="CN12" s="1094"/>
      <c r="CO12" s="1094"/>
      <c r="CP12" s="1094"/>
      <c r="CQ12" s="1094"/>
      <c r="CR12" s="1094"/>
      <c r="CS12" s="1094"/>
      <c r="CT12" s="1094"/>
      <c r="CU12" s="1094"/>
      <c r="CV12" s="1094"/>
      <c r="CW12" s="1094"/>
      <c r="CX12" s="1094"/>
      <c r="CY12" s="1094"/>
      <c r="CZ12" s="1094"/>
      <c r="DA12" s="1094"/>
      <c r="DB12" s="1094"/>
      <c r="DC12" s="1094"/>
      <c r="DD12" s="1094"/>
      <c r="DE12" s="1094"/>
      <c r="DF12" s="1095"/>
      <c r="DG12" s="1095"/>
      <c r="DH12" s="1095"/>
      <c r="DI12" s="1095"/>
      <c r="DJ12" s="1095"/>
      <c r="DK12" s="1095"/>
      <c r="DL12" s="1095"/>
      <c r="DM12" s="1095"/>
      <c r="DN12" s="1095"/>
      <c r="DO12" s="1095"/>
      <c r="DP12" s="1095"/>
      <c r="DQ12" s="1095"/>
      <c r="DR12" s="1095"/>
      <c r="DS12" s="1095"/>
      <c r="DT12" s="1095"/>
      <c r="DU12" s="1095"/>
      <c r="DV12" s="1095"/>
      <c r="DW12" s="1095"/>
      <c r="EM12" s="1096" t="s">
        <v>546</v>
      </c>
    </row>
    <row r="13" spans="1:143" s="1096" customFormat="1">
      <c r="A13" s="1094"/>
      <c r="B13" s="1094"/>
      <c r="C13" s="1094"/>
      <c r="D13" s="1094"/>
      <c r="E13" s="1094"/>
      <c r="F13" s="1094"/>
      <c r="G13" s="1094"/>
      <c r="H13" s="1094"/>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1094"/>
      <c r="AY13" s="1094"/>
      <c r="AZ13" s="1094"/>
      <c r="BA13" s="1094"/>
      <c r="BB13" s="1094"/>
      <c r="BC13" s="1094"/>
      <c r="BD13" s="1094"/>
      <c r="BE13" s="1094"/>
      <c r="BF13" s="1094"/>
      <c r="BG13" s="1094"/>
      <c r="BH13" s="1094"/>
      <c r="BI13" s="1094"/>
      <c r="BJ13" s="1094"/>
      <c r="BK13" s="1094"/>
      <c r="BL13" s="1094"/>
      <c r="BM13" s="1094"/>
      <c r="BN13" s="1094"/>
      <c r="BO13" s="1094"/>
      <c r="BP13" s="1094"/>
      <c r="BQ13" s="1094"/>
      <c r="BR13" s="1094"/>
      <c r="BS13" s="1094"/>
      <c r="BT13" s="1094"/>
      <c r="BU13" s="1094"/>
      <c r="BV13" s="1094"/>
      <c r="BW13" s="1094"/>
      <c r="BX13" s="1094"/>
      <c r="BY13" s="1094"/>
      <c r="BZ13" s="1094"/>
      <c r="CA13" s="1094"/>
      <c r="CB13" s="1094"/>
      <c r="CC13" s="1094"/>
      <c r="CD13" s="1094"/>
      <c r="CE13" s="1094"/>
      <c r="CF13" s="1094"/>
      <c r="CG13" s="1094"/>
      <c r="CH13" s="1094"/>
      <c r="CI13" s="1094"/>
      <c r="CJ13" s="1094"/>
      <c r="CK13" s="1094"/>
      <c r="CL13" s="1094"/>
      <c r="CM13" s="1094"/>
      <c r="CN13" s="1094"/>
      <c r="CO13" s="1094"/>
      <c r="CP13" s="1094"/>
      <c r="CQ13" s="1094"/>
      <c r="CR13" s="1094"/>
      <c r="CS13" s="1094"/>
      <c r="CT13" s="1094"/>
      <c r="CU13" s="1094"/>
      <c r="CV13" s="1094"/>
      <c r="CW13" s="1094"/>
      <c r="CX13" s="1094"/>
      <c r="CY13" s="1094"/>
      <c r="CZ13" s="1094"/>
      <c r="DA13" s="1094"/>
      <c r="DB13" s="1094"/>
      <c r="DC13" s="1094"/>
      <c r="DD13" s="1094"/>
      <c r="DE13" s="1094"/>
      <c r="DF13" s="1095"/>
      <c r="DG13" s="1095"/>
      <c r="DH13" s="1095"/>
      <c r="DI13" s="1095"/>
      <c r="DJ13" s="1095"/>
      <c r="DK13" s="1095"/>
      <c r="DL13" s="1095"/>
      <c r="DM13" s="1095"/>
      <c r="DN13" s="1095"/>
      <c r="DO13" s="1095"/>
      <c r="DP13" s="1095"/>
      <c r="DQ13" s="1095"/>
      <c r="DR13" s="1095"/>
      <c r="DS13" s="1095"/>
      <c r="DT13" s="1095"/>
      <c r="DU13" s="1095"/>
      <c r="DV13" s="1095"/>
      <c r="DW13" s="1095"/>
    </row>
    <row r="14" spans="1:143" s="1096" customFormat="1">
      <c r="A14" s="1094"/>
      <c r="B14" s="1094"/>
      <c r="C14" s="1094"/>
      <c r="D14" s="1094"/>
      <c r="E14" s="1094"/>
      <c r="F14" s="1094"/>
      <c r="G14" s="1094"/>
      <c r="H14" s="1094"/>
      <c r="I14" s="1094"/>
      <c r="J14" s="1094"/>
      <c r="K14" s="1094"/>
      <c r="L14" s="1094"/>
      <c r="M14" s="1094"/>
      <c r="N14" s="1094"/>
      <c r="O14" s="1094"/>
      <c r="P14" s="1094"/>
      <c r="Q14" s="1094"/>
      <c r="R14" s="1094"/>
      <c r="S14" s="1094"/>
      <c r="T14" s="1094"/>
      <c r="U14" s="1094"/>
      <c r="V14" s="1094"/>
      <c r="W14" s="1094"/>
      <c r="X14" s="1094"/>
      <c r="Y14" s="1094"/>
      <c r="Z14" s="1094"/>
      <c r="AA14" s="1094"/>
      <c r="AB14" s="1094"/>
      <c r="AC14" s="1094"/>
      <c r="AD14" s="1094"/>
      <c r="AE14" s="1094"/>
      <c r="AF14" s="1094"/>
      <c r="AG14" s="1094"/>
      <c r="AH14" s="1094"/>
      <c r="AI14" s="1094"/>
      <c r="AJ14" s="1094"/>
      <c r="AK14" s="1094"/>
      <c r="AL14" s="1094"/>
      <c r="AM14" s="1094"/>
      <c r="AN14" s="1094"/>
      <c r="AO14" s="1094"/>
      <c r="AP14" s="1094"/>
      <c r="AQ14" s="1094"/>
      <c r="AR14" s="1094"/>
      <c r="AS14" s="1094"/>
      <c r="AT14" s="1094"/>
      <c r="AU14" s="1094"/>
      <c r="AV14" s="1094"/>
      <c r="AW14" s="1094"/>
      <c r="AX14" s="1094"/>
      <c r="AY14" s="1094"/>
      <c r="AZ14" s="1094"/>
      <c r="BA14" s="1094"/>
      <c r="BB14" s="1094"/>
      <c r="BC14" s="1094"/>
      <c r="BD14" s="1094"/>
      <c r="BE14" s="1094"/>
      <c r="BF14" s="1094"/>
      <c r="BG14" s="1094"/>
      <c r="BH14" s="1094"/>
      <c r="BI14" s="1094"/>
      <c r="BJ14" s="1094"/>
      <c r="BK14" s="1094"/>
      <c r="BL14" s="1094"/>
      <c r="BM14" s="1094"/>
      <c r="BN14" s="1094"/>
      <c r="BO14" s="1094"/>
      <c r="BP14" s="1094"/>
      <c r="BQ14" s="1094"/>
      <c r="BR14" s="1094"/>
      <c r="BS14" s="1094"/>
      <c r="BT14" s="1094"/>
      <c r="BU14" s="1094"/>
      <c r="BV14" s="1094"/>
      <c r="BW14" s="1094"/>
      <c r="BX14" s="1094"/>
      <c r="BY14" s="1094"/>
      <c r="BZ14" s="1094"/>
      <c r="CA14" s="1094"/>
      <c r="CB14" s="1094"/>
      <c r="CC14" s="1094"/>
      <c r="CD14" s="1094"/>
      <c r="CE14" s="1094"/>
      <c r="CF14" s="1094"/>
      <c r="CG14" s="1094"/>
      <c r="CH14" s="1094"/>
      <c r="CI14" s="1094"/>
      <c r="CJ14" s="1094"/>
      <c r="CK14" s="1094"/>
      <c r="CL14" s="1094"/>
      <c r="CM14" s="1094"/>
      <c r="CN14" s="1094"/>
      <c r="CO14" s="1094"/>
      <c r="CP14" s="1094"/>
      <c r="CQ14" s="1094"/>
      <c r="CR14" s="1094"/>
      <c r="CS14" s="1094"/>
      <c r="CT14" s="1094"/>
      <c r="CU14" s="1094"/>
      <c r="CV14" s="1094"/>
      <c r="CW14" s="1094"/>
      <c r="CX14" s="1094"/>
      <c r="CY14" s="1094"/>
      <c r="CZ14" s="1094"/>
      <c r="DA14" s="1094"/>
      <c r="DB14" s="1094"/>
      <c r="DC14" s="1094"/>
      <c r="DD14" s="1094"/>
      <c r="DE14" s="1094"/>
      <c r="DF14" s="1095"/>
      <c r="DG14" s="1095"/>
      <c r="DH14" s="1095"/>
      <c r="DI14" s="1095"/>
      <c r="DJ14" s="1095"/>
      <c r="DK14" s="1095"/>
      <c r="DL14" s="1095"/>
      <c r="DM14" s="1095"/>
      <c r="DN14" s="1095"/>
      <c r="DO14" s="1095"/>
      <c r="DP14" s="1095"/>
      <c r="DQ14" s="1095"/>
      <c r="DR14" s="1095"/>
      <c r="DS14" s="1095"/>
      <c r="DT14" s="1095"/>
      <c r="DU14" s="1095"/>
      <c r="DV14" s="1095"/>
      <c r="DW14" s="1095"/>
    </row>
    <row r="15" spans="1:143" s="1096" customFormat="1">
      <c r="A15" s="1093"/>
      <c r="B15" s="1094"/>
      <c r="C15" s="1094"/>
      <c r="D15" s="1094"/>
      <c r="E15" s="1094"/>
      <c r="F15" s="1094"/>
      <c r="G15" s="1094"/>
      <c r="H15" s="1094"/>
      <c r="I15" s="1094"/>
      <c r="J15" s="1094"/>
      <c r="K15" s="1094"/>
      <c r="L15" s="1094"/>
      <c r="M15" s="1094"/>
      <c r="N15" s="1094"/>
      <c r="O15" s="1094"/>
      <c r="P15" s="1094"/>
      <c r="Q15" s="1094"/>
      <c r="R15" s="1094"/>
      <c r="S15" s="1094"/>
      <c r="T15" s="1094"/>
      <c r="U15" s="1094"/>
      <c r="V15" s="1094"/>
      <c r="W15" s="1094"/>
      <c r="X15" s="1094"/>
      <c r="Y15" s="1094"/>
      <c r="Z15" s="1094"/>
      <c r="AA15" s="1094"/>
      <c r="AB15" s="1094"/>
      <c r="AC15" s="1094"/>
      <c r="AD15" s="1094"/>
      <c r="AE15" s="1094"/>
      <c r="AF15" s="1094"/>
      <c r="AG15" s="1094"/>
      <c r="AH15" s="1094"/>
      <c r="AI15" s="1094"/>
      <c r="AJ15" s="1094"/>
      <c r="AK15" s="1094"/>
      <c r="AL15" s="1094"/>
      <c r="AM15" s="1094"/>
      <c r="AN15" s="1094"/>
      <c r="AO15" s="1094"/>
      <c r="AP15" s="1094"/>
      <c r="AQ15" s="1094"/>
      <c r="AR15" s="1094"/>
      <c r="AS15" s="1094"/>
      <c r="AT15" s="1094"/>
      <c r="AU15" s="1094"/>
      <c r="AV15" s="1094"/>
      <c r="AW15" s="1094"/>
      <c r="AX15" s="1094"/>
      <c r="AY15" s="1094"/>
      <c r="AZ15" s="1094"/>
      <c r="BA15" s="1094"/>
      <c r="BB15" s="1094"/>
      <c r="BC15" s="1094"/>
      <c r="BD15" s="1094"/>
      <c r="BE15" s="1094"/>
      <c r="BF15" s="1094"/>
      <c r="BG15" s="1094"/>
      <c r="BH15" s="1094"/>
      <c r="BI15" s="1094"/>
      <c r="BJ15" s="1094"/>
      <c r="BK15" s="1094"/>
      <c r="BL15" s="1094"/>
      <c r="BM15" s="1094"/>
      <c r="BN15" s="1094"/>
      <c r="BO15" s="1094"/>
      <c r="BP15" s="1094"/>
      <c r="BQ15" s="1094"/>
      <c r="BR15" s="1094"/>
      <c r="BS15" s="1094"/>
      <c r="BT15" s="1094"/>
      <c r="BU15" s="1094"/>
      <c r="BV15" s="1094"/>
      <c r="BW15" s="1094"/>
      <c r="BX15" s="1094"/>
      <c r="BY15" s="1094"/>
      <c r="BZ15" s="1094"/>
      <c r="CA15" s="1094"/>
      <c r="CB15" s="1094"/>
      <c r="CC15" s="1094"/>
      <c r="CD15" s="1094"/>
      <c r="CE15" s="1094"/>
      <c r="CF15" s="1094"/>
      <c r="CG15" s="1094"/>
      <c r="CH15" s="1094"/>
      <c r="CI15" s="1094"/>
      <c r="CJ15" s="1094"/>
      <c r="CK15" s="1094"/>
      <c r="CL15" s="1094"/>
      <c r="CM15" s="1094"/>
      <c r="CN15" s="1094"/>
      <c r="CO15" s="1094"/>
      <c r="CP15" s="1094"/>
      <c r="CQ15" s="1094"/>
      <c r="CR15" s="1094"/>
      <c r="CS15" s="1094"/>
      <c r="CT15" s="1094"/>
      <c r="CU15" s="1094"/>
      <c r="CV15" s="1094"/>
      <c r="CW15" s="1094"/>
      <c r="CX15" s="1094"/>
      <c r="CY15" s="1094"/>
      <c r="CZ15" s="1094"/>
      <c r="DA15" s="1094"/>
      <c r="DB15" s="1094"/>
      <c r="DC15" s="1094"/>
      <c r="DD15" s="1094"/>
      <c r="DE15" s="1094"/>
      <c r="DF15" s="1095"/>
      <c r="DG15" s="1095"/>
      <c r="DH15" s="1095"/>
      <c r="DI15" s="1095"/>
      <c r="DJ15" s="1095"/>
      <c r="DK15" s="1095"/>
      <c r="DL15" s="1095"/>
      <c r="DM15" s="1095"/>
      <c r="DN15" s="1095"/>
      <c r="DO15" s="1095"/>
      <c r="DP15" s="1095"/>
      <c r="DQ15" s="1095"/>
      <c r="DR15" s="1095"/>
      <c r="DS15" s="1095"/>
      <c r="DT15" s="1095"/>
      <c r="DU15" s="1095"/>
      <c r="DV15" s="1095"/>
      <c r="DW15" s="1095"/>
    </row>
    <row r="16" spans="1:143" s="1096" customFormat="1">
      <c r="A16" s="1093"/>
      <c r="B16" s="1094"/>
      <c r="C16" s="1094"/>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4"/>
      <c r="Z16" s="1094"/>
      <c r="AA16" s="1094"/>
      <c r="AB16" s="1094"/>
      <c r="AC16" s="1094"/>
      <c r="AD16" s="1094"/>
      <c r="AE16" s="1094"/>
      <c r="AF16" s="1094"/>
      <c r="AG16" s="1094"/>
      <c r="AH16" s="1094"/>
      <c r="AI16" s="1094"/>
      <c r="AJ16" s="1094"/>
      <c r="AK16" s="1094"/>
      <c r="AL16" s="1094"/>
      <c r="AM16" s="1094"/>
      <c r="AN16" s="1094"/>
      <c r="AO16" s="1094"/>
      <c r="AP16" s="1094"/>
      <c r="AQ16" s="1094"/>
      <c r="AR16" s="1094"/>
      <c r="AS16" s="1094"/>
      <c r="AT16" s="1094"/>
      <c r="AU16" s="1094"/>
      <c r="AV16" s="1094"/>
      <c r="AW16" s="1094"/>
      <c r="AX16" s="1094"/>
      <c r="AY16" s="1094"/>
      <c r="AZ16" s="1094"/>
      <c r="BA16" s="1094"/>
      <c r="BB16" s="1094"/>
      <c r="BC16" s="1094"/>
      <c r="BD16" s="1094"/>
      <c r="BE16" s="1094"/>
      <c r="BF16" s="1094"/>
      <c r="BG16" s="1094"/>
      <c r="BH16" s="1094"/>
      <c r="BI16" s="1094"/>
      <c r="BJ16" s="1094"/>
      <c r="BK16" s="1094"/>
      <c r="BL16" s="1094"/>
      <c r="BM16" s="1094"/>
      <c r="BN16" s="1094"/>
      <c r="BO16" s="1094"/>
      <c r="BP16" s="1094"/>
      <c r="BQ16" s="1094"/>
      <c r="BR16" s="1094"/>
      <c r="BS16" s="1094"/>
      <c r="BT16" s="1094"/>
      <c r="BU16" s="1094"/>
      <c r="BV16" s="1094"/>
      <c r="BW16" s="1094"/>
      <c r="BX16" s="1094"/>
      <c r="BY16" s="1094"/>
      <c r="BZ16" s="1094"/>
      <c r="CA16" s="1094"/>
      <c r="CB16" s="1094"/>
      <c r="CC16" s="1094"/>
      <c r="CD16" s="1094"/>
      <c r="CE16" s="1094"/>
      <c r="CF16" s="1094"/>
      <c r="CG16" s="1094"/>
      <c r="CH16" s="1094"/>
      <c r="CI16" s="1094"/>
      <c r="CJ16" s="1094"/>
      <c r="CK16" s="1094"/>
      <c r="CL16" s="1094"/>
      <c r="CM16" s="1094"/>
      <c r="CN16" s="1094"/>
      <c r="CO16" s="1094"/>
      <c r="CP16" s="1094"/>
      <c r="CQ16" s="1094"/>
      <c r="CR16" s="1094"/>
      <c r="CS16" s="1094"/>
      <c r="CT16" s="1094"/>
      <c r="CU16" s="1094"/>
      <c r="CV16" s="1094"/>
      <c r="CW16" s="1094"/>
      <c r="CX16" s="1094"/>
      <c r="CY16" s="1094"/>
      <c r="CZ16" s="1094"/>
      <c r="DA16" s="1094"/>
      <c r="DB16" s="1094"/>
      <c r="DC16" s="1094"/>
      <c r="DD16" s="1094"/>
      <c r="DE16" s="1094"/>
      <c r="DF16" s="1095"/>
      <c r="DG16" s="1095"/>
      <c r="DH16" s="1095"/>
      <c r="DI16" s="1095"/>
      <c r="DJ16" s="1095"/>
      <c r="DK16" s="1095"/>
      <c r="DL16" s="1095"/>
      <c r="DM16" s="1095"/>
      <c r="DN16" s="1095"/>
      <c r="DO16" s="1095"/>
      <c r="DP16" s="1095"/>
      <c r="DQ16" s="1095"/>
      <c r="DR16" s="1095"/>
      <c r="DS16" s="1095"/>
      <c r="DT16" s="1095"/>
      <c r="DU16" s="1095"/>
      <c r="DV16" s="1095"/>
      <c r="DW16" s="1095"/>
    </row>
    <row r="17" spans="1:351" s="1096" customFormat="1">
      <c r="A17" s="1093"/>
      <c r="B17" s="1094"/>
      <c r="C17" s="1094"/>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4"/>
      <c r="Z17" s="1094"/>
      <c r="AA17" s="1094"/>
      <c r="AB17" s="1094"/>
      <c r="AC17" s="1094"/>
      <c r="AD17" s="1094"/>
      <c r="AE17" s="1094"/>
      <c r="AF17" s="1094"/>
      <c r="AG17" s="1094"/>
      <c r="AH17" s="1094"/>
      <c r="AI17" s="1094"/>
      <c r="AJ17" s="1094"/>
      <c r="AK17" s="1094"/>
      <c r="AL17" s="1094"/>
      <c r="AM17" s="1094"/>
      <c r="AN17" s="1094"/>
      <c r="AO17" s="1094"/>
      <c r="AP17" s="1094"/>
      <c r="AQ17" s="1094"/>
      <c r="AR17" s="1094"/>
      <c r="AS17" s="1094"/>
      <c r="AT17" s="1094"/>
      <c r="AU17" s="1094"/>
      <c r="AV17" s="1094"/>
      <c r="AW17" s="1094"/>
      <c r="AX17" s="1094"/>
      <c r="AY17" s="1094"/>
      <c r="AZ17" s="1094"/>
      <c r="BA17" s="1094"/>
      <c r="BB17" s="1094"/>
      <c r="BC17" s="1094"/>
      <c r="BD17" s="1094"/>
      <c r="BE17" s="1094"/>
      <c r="BF17" s="1094"/>
      <c r="BG17" s="1094"/>
      <c r="BH17" s="1094"/>
      <c r="BI17" s="1094"/>
      <c r="BJ17" s="1094"/>
      <c r="BK17" s="1094"/>
      <c r="BL17" s="1094"/>
      <c r="BM17" s="1094"/>
      <c r="BN17" s="1094"/>
      <c r="BO17" s="1094"/>
      <c r="BP17" s="1094"/>
      <c r="BQ17" s="1094"/>
      <c r="BR17" s="1094"/>
      <c r="BS17" s="1094"/>
      <c r="BT17" s="1094"/>
      <c r="BU17" s="1094"/>
      <c r="BV17" s="1094"/>
      <c r="BW17" s="1094"/>
      <c r="BX17" s="1094"/>
      <c r="BY17" s="1094"/>
      <c r="BZ17" s="1094"/>
      <c r="CA17" s="1094"/>
      <c r="CB17" s="1094"/>
      <c r="CC17" s="1094"/>
      <c r="CD17" s="1094"/>
      <c r="CE17" s="1094"/>
      <c r="CF17" s="1094"/>
      <c r="CG17" s="1094"/>
      <c r="CH17" s="1094"/>
      <c r="CI17" s="1094"/>
      <c r="CJ17" s="1094"/>
      <c r="CK17" s="1094"/>
      <c r="CL17" s="1094"/>
      <c r="CM17" s="1094"/>
      <c r="CN17" s="1094"/>
      <c r="CO17" s="1094"/>
      <c r="CP17" s="1094"/>
      <c r="CQ17" s="1094"/>
      <c r="CR17" s="1094"/>
      <c r="CS17" s="1094"/>
      <c r="CT17" s="1094"/>
      <c r="CU17" s="1094"/>
      <c r="CV17" s="1094"/>
      <c r="CW17" s="1094"/>
      <c r="CX17" s="1094"/>
      <c r="CY17" s="1094"/>
      <c r="CZ17" s="1094"/>
      <c r="DA17" s="1094"/>
      <c r="DB17" s="1094"/>
      <c r="DC17" s="1094"/>
      <c r="DD17" s="1094"/>
      <c r="DE17" s="1094"/>
      <c r="DF17" s="1095"/>
      <c r="DG17" s="1095"/>
      <c r="DH17" s="1095"/>
      <c r="DI17" s="1095"/>
      <c r="DJ17" s="1095"/>
      <c r="DK17" s="1095"/>
      <c r="DL17" s="1095"/>
      <c r="DM17" s="1095"/>
      <c r="DN17" s="1095"/>
      <c r="DO17" s="1095"/>
      <c r="DP17" s="1095"/>
      <c r="DQ17" s="1095"/>
      <c r="DR17" s="1095"/>
      <c r="DS17" s="1095"/>
      <c r="DT17" s="1095"/>
      <c r="DU17" s="1095"/>
      <c r="DV17" s="1095"/>
      <c r="DW17" s="1095"/>
    </row>
    <row r="18" spans="1:351" s="1096" customFormat="1">
      <c r="A18" s="1093"/>
      <c r="B18" s="1094"/>
      <c r="C18" s="1094"/>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4"/>
      <c r="Z18" s="1094"/>
      <c r="AA18" s="1094"/>
      <c r="AB18" s="1094"/>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4"/>
      <c r="BU18" s="1094"/>
      <c r="BV18" s="1094"/>
      <c r="BW18" s="1094"/>
      <c r="BX18" s="1094"/>
      <c r="BY18" s="1094"/>
      <c r="BZ18" s="1094"/>
      <c r="CA18" s="1094"/>
      <c r="CB18" s="1094"/>
      <c r="CC18" s="1094"/>
      <c r="CD18" s="1094"/>
      <c r="CE18" s="1094"/>
      <c r="CF18" s="1094"/>
      <c r="CG18" s="1094"/>
      <c r="CH18" s="1094"/>
      <c r="CI18" s="1094"/>
      <c r="CJ18" s="1094"/>
      <c r="CK18" s="1094"/>
      <c r="CL18" s="1094"/>
      <c r="CM18" s="1094"/>
      <c r="CN18" s="1094"/>
      <c r="CO18" s="1094"/>
      <c r="CP18" s="1094"/>
      <c r="CQ18" s="1094"/>
      <c r="CR18" s="1094"/>
      <c r="CS18" s="1094"/>
      <c r="CT18" s="1094"/>
      <c r="CU18" s="1094"/>
      <c r="CV18" s="1094"/>
      <c r="CW18" s="1094"/>
      <c r="CX18" s="1094"/>
      <c r="CY18" s="1094"/>
      <c r="CZ18" s="1094"/>
      <c r="DA18" s="1094"/>
      <c r="DB18" s="1094"/>
      <c r="DC18" s="1094"/>
      <c r="DD18" s="1094"/>
      <c r="DE18" s="1094"/>
      <c r="DF18" s="1095"/>
      <c r="DG18" s="1095"/>
      <c r="DH18" s="1095"/>
      <c r="DI18" s="1095"/>
      <c r="DJ18" s="1095"/>
      <c r="DK18" s="1095"/>
      <c r="DL18" s="1095"/>
      <c r="DM18" s="1095"/>
      <c r="DN18" s="1095"/>
      <c r="DO18" s="1095"/>
      <c r="DP18" s="1095"/>
      <c r="DQ18" s="1095"/>
      <c r="DR18" s="1095"/>
      <c r="DS18" s="1095"/>
      <c r="DT18" s="1095"/>
      <c r="DU18" s="1095"/>
      <c r="DV18" s="1095"/>
      <c r="DW18" s="1095"/>
    </row>
    <row r="19" spans="1:351">
      <c r="DD19" s="1093"/>
      <c r="DE19" s="1093"/>
    </row>
    <row r="20" spans="1:351">
      <c r="DD20" s="1093"/>
      <c r="DE20" s="1093"/>
    </row>
    <row r="21" spans="1:351" ht="17.25">
      <c r="B21" s="1097"/>
      <c r="C21" s="1098"/>
      <c r="D21" s="1098"/>
      <c r="E21" s="1098"/>
      <c r="F21" s="1098"/>
      <c r="G21" s="1098"/>
      <c r="H21" s="1098"/>
      <c r="I21" s="1098"/>
      <c r="J21" s="1098"/>
      <c r="K21" s="1098"/>
      <c r="L21" s="1098"/>
      <c r="M21" s="1098"/>
      <c r="N21" s="1099"/>
      <c r="O21" s="1098"/>
      <c r="P21" s="1098"/>
      <c r="Q21" s="1098"/>
      <c r="R21" s="1098"/>
      <c r="S21" s="1098"/>
      <c r="T21" s="1098"/>
      <c r="U21" s="1098"/>
      <c r="V21" s="1098"/>
      <c r="W21" s="1098"/>
      <c r="X21" s="1098"/>
      <c r="Y21" s="1098"/>
      <c r="Z21" s="1098"/>
      <c r="AA21" s="1098"/>
      <c r="AB21" s="1098"/>
      <c r="AC21" s="1098"/>
      <c r="AD21" s="1098"/>
      <c r="AE21" s="1098"/>
      <c r="AF21" s="1098"/>
      <c r="AG21" s="1098"/>
      <c r="AH21" s="1098"/>
      <c r="AI21" s="1098"/>
      <c r="AJ21" s="1098"/>
      <c r="AK21" s="1098"/>
      <c r="AL21" s="1098"/>
      <c r="AM21" s="1098"/>
      <c r="AN21" s="1098"/>
      <c r="AO21" s="1098"/>
      <c r="AP21" s="1098"/>
      <c r="AQ21" s="1098"/>
      <c r="AR21" s="1098"/>
      <c r="AS21" s="1098"/>
      <c r="AT21" s="1099"/>
      <c r="AU21" s="1098"/>
      <c r="AV21" s="1098"/>
      <c r="AW21" s="1098"/>
      <c r="AX21" s="1098"/>
      <c r="AY21" s="1098"/>
      <c r="AZ21" s="1098"/>
      <c r="BA21" s="1098"/>
      <c r="BB21" s="1098"/>
      <c r="BC21" s="1098"/>
      <c r="BD21" s="1098"/>
      <c r="BE21" s="1098"/>
      <c r="BF21" s="1099"/>
      <c r="BG21" s="1098"/>
      <c r="BH21" s="1098"/>
      <c r="BI21" s="1098"/>
      <c r="BJ21" s="1098"/>
      <c r="BK21" s="1098"/>
      <c r="BL21" s="1098"/>
      <c r="BM21" s="1098"/>
      <c r="BN21" s="1098"/>
      <c r="BO21" s="1098"/>
      <c r="BP21" s="1098"/>
      <c r="BQ21" s="1098"/>
      <c r="BR21" s="1099"/>
      <c r="BS21" s="1098"/>
      <c r="BT21" s="1098"/>
      <c r="BU21" s="1098"/>
      <c r="BV21" s="1098"/>
      <c r="BW21" s="1098"/>
      <c r="BX21" s="1098"/>
      <c r="BY21" s="1098"/>
      <c r="BZ21" s="1098"/>
      <c r="CA21" s="1098"/>
      <c r="CB21" s="1098"/>
      <c r="CC21" s="1098"/>
      <c r="CD21" s="1099"/>
      <c r="CE21" s="1098"/>
      <c r="CF21" s="1098"/>
      <c r="CG21" s="1098"/>
      <c r="CH21" s="1098"/>
      <c r="CI21" s="1098"/>
      <c r="CJ21" s="1098"/>
      <c r="CK21" s="1098"/>
      <c r="CL21" s="1098"/>
      <c r="CM21" s="1098"/>
      <c r="CN21" s="1098"/>
      <c r="CO21" s="1098"/>
      <c r="CP21" s="1099"/>
      <c r="CQ21" s="1098"/>
      <c r="CR21" s="1098"/>
      <c r="CS21" s="1098"/>
      <c r="CT21" s="1098"/>
      <c r="CU21" s="1098"/>
      <c r="CV21" s="1098"/>
      <c r="CW21" s="1098"/>
      <c r="CX21" s="1098"/>
      <c r="CY21" s="1098"/>
      <c r="CZ21" s="1098"/>
      <c r="DA21" s="1098"/>
      <c r="DB21" s="1099"/>
      <c r="DC21" s="1098"/>
      <c r="DD21" s="1100"/>
      <c r="DE21" s="1093"/>
      <c r="MM21" s="1101"/>
    </row>
    <row r="22" spans="1:351" ht="17.25">
      <c r="B22" s="1102"/>
      <c r="MM22" s="1101"/>
    </row>
    <row r="23" spans="1:351">
      <c r="B23" s="1102"/>
    </row>
    <row r="24" spans="1:351">
      <c r="B24" s="1102"/>
    </row>
    <row r="25" spans="1:351">
      <c r="B25" s="1102"/>
    </row>
    <row r="26" spans="1:351">
      <c r="B26" s="1102"/>
    </row>
    <row r="27" spans="1:351">
      <c r="B27" s="1102"/>
    </row>
    <row r="28" spans="1:351">
      <c r="B28" s="1102"/>
    </row>
    <row r="29" spans="1:351">
      <c r="B29" s="1102"/>
    </row>
    <row r="30" spans="1:351">
      <c r="B30" s="1102"/>
    </row>
    <row r="31" spans="1:351">
      <c r="B31" s="1102"/>
    </row>
    <row r="32" spans="1:351">
      <c r="B32" s="1102"/>
    </row>
    <row r="33" spans="2:109">
      <c r="B33" s="1102"/>
    </row>
    <row r="34" spans="2:109">
      <c r="B34" s="1102"/>
    </row>
    <row r="35" spans="2:109">
      <c r="B35" s="1102"/>
    </row>
    <row r="36" spans="2:109">
      <c r="B36" s="1102"/>
    </row>
    <row r="37" spans="2:109">
      <c r="B37" s="1102"/>
    </row>
    <row r="38" spans="2:109">
      <c r="B38" s="1102"/>
    </row>
    <row r="39" spans="2:109">
      <c r="B39" s="1104"/>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105"/>
      <c r="AH39" s="1105"/>
      <c r="AI39" s="1105"/>
      <c r="AJ39" s="1105"/>
      <c r="AK39" s="1105"/>
      <c r="AL39" s="1105"/>
      <c r="AM39" s="1105"/>
      <c r="AN39" s="1105"/>
      <c r="AO39" s="1105"/>
      <c r="AP39" s="1105"/>
      <c r="AQ39" s="1105"/>
      <c r="AR39" s="1105"/>
      <c r="AS39" s="1105"/>
      <c r="AT39" s="1105"/>
      <c r="AU39" s="1105"/>
      <c r="AV39" s="1105"/>
      <c r="AW39" s="1105"/>
      <c r="AX39" s="1105"/>
      <c r="AY39" s="1105"/>
      <c r="AZ39" s="1105"/>
      <c r="BA39" s="1105"/>
      <c r="BB39" s="1105"/>
      <c r="BC39" s="1105"/>
      <c r="BD39" s="1105"/>
      <c r="BE39" s="1105"/>
      <c r="BF39" s="1105"/>
      <c r="BG39" s="1105"/>
      <c r="BH39" s="1105"/>
      <c r="BI39" s="1105"/>
      <c r="BJ39" s="1105"/>
      <c r="BK39" s="1105"/>
      <c r="BL39" s="1105"/>
      <c r="BM39" s="1105"/>
      <c r="BN39" s="1105"/>
      <c r="BO39" s="1105"/>
      <c r="BP39" s="1105"/>
      <c r="BQ39" s="1105"/>
      <c r="BR39" s="1105"/>
      <c r="BS39" s="1105"/>
      <c r="BT39" s="1105"/>
      <c r="BU39" s="1105"/>
      <c r="BV39" s="1105"/>
      <c r="BW39" s="1105"/>
      <c r="BX39" s="1105"/>
      <c r="BY39" s="1105"/>
      <c r="BZ39" s="1105"/>
      <c r="CA39" s="1105"/>
      <c r="CB39" s="1105"/>
      <c r="CC39" s="1105"/>
      <c r="CD39" s="1105"/>
      <c r="CE39" s="1105"/>
      <c r="CF39" s="1105"/>
      <c r="CG39" s="1105"/>
      <c r="CH39" s="1105"/>
      <c r="CI39" s="1105"/>
      <c r="CJ39" s="1105"/>
      <c r="CK39" s="1105"/>
      <c r="CL39" s="1105"/>
      <c r="CM39" s="1105"/>
      <c r="CN39" s="1105"/>
      <c r="CO39" s="1105"/>
      <c r="CP39" s="1105"/>
      <c r="CQ39" s="1105"/>
      <c r="CR39" s="1105"/>
      <c r="CS39" s="1105"/>
      <c r="CT39" s="1105"/>
      <c r="CU39" s="1105"/>
      <c r="CV39" s="1105"/>
      <c r="CW39" s="1105"/>
      <c r="CX39" s="1105"/>
      <c r="CY39" s="1105"/>
      <c r="CZ39" s="1105"/>
      <c r="DA39" s="1105"/>
      <c r="DB39" s="1105"/>
      <c r="DC39" s="1105"/>
      <c r="DD39" s="1106"/>
    </row>
    <row r="40" spans="2:109">
      <c r="B40" s="1107"/>
      <c r="DD40" s="1107"/>
      <c r="DE40" s="1093"/>
    </row>
    <row r="41" spans="2:109" ht="17.25">
      <c r="B41" s="1108" t="s">
        <v>547</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098"/>
      <c r="Y41" s="1098"/>
      <c r="Z41" s="1098"/>
      <c r="AA41" s="1098"/>
      <c r="AB41" s="1098"/>
      <c r="AC41" s="1098"/>
      <c r="AD41" s="1098"/>
      <c r="AE41" s="1098"/>
      <c r="AF41" s="1098"/>
      <c r="AG41" s="1098"/>
      <c r="AH41" s="1098"/>
      <c r="AI41" s="1098"/>
      <c r="AJ41" s="1098"/>
      <c r="AK41" s="1098"/>
      <c r="AL41" s="1098"/>
      <c r="AM41" s="1098"/>
      <c r="AN41" s="1098"/>
      <c r="AO41" s="1098"/>
      <c r="AP41" s="1098"/>
      <c r="AQ41" s="1098"/>
      <c r="AR41" s="1098"/>
      <c r="AS41" s="1098"/>
      <c r="AT41" s="1098"/>
      <c r="AU41" s="1098"/>
      <c r="AV41" s="1098"/>
      <c r="AW41" s="1098"/>
      <c r="AX41" s="1098"/>
      <c r="AY41" s="1098"/>
      <c r="AZ41" s="1098"/>
      <c r="BA41" s="1098"/>
      <c r="BB41" s="1098"/>
      <c r="BC41" s="1098"/>
      <c r="BD41" s="1098"/>
      <c r="BE41" s="1098"/>
      <c r="BF41" s="1098"/>
      <c r="BG41" s="1098"/>
      <c r="BH41" s="1098"/>
      <c r="BI41" s="1098"/>
      <c r="BJ41" s="1098"/>
      <c r="BK41" s="1098"/>
      <c r="BL41" s="1098"/>
      <c r="BM41" s="1098"/>
      <c r="BN41" s="1098"/>
      <c r="BO41" s="1098"/>
      <c r="BP41" s="1098"/>
      <c r="BQ41" s="1098"/>
      <c r="BR41" s="1098"/>
      <c r="BS41" s="1098"/>
      <c r="BT41" s="1098"/>
      <c r="BU41" s="1098"/>
      <c r="BV41" s="1098"/>
      <c r="BW41" s="1098"/>
      <c r="BX41" s="1098"/>
      <c r="BY41" s="1098"/>
      <c r="BZ41" s="1098"/>
      <c r="CA41" s="1098"/>
      <c r="CB41" s="1098"/>
      <c r="CC41" s="1098"/>
      <c r="CD41" s="1098"/>
      <c r="CE41" s="1098"/>
      <c r="CF41" s="1098"/>
      <c r="CG41" s="1098"/>
      <c r="CH41" s="1098"/>
      <c r="CI41" s="1098"/>
      <c r="CJ41" s="1098"/>
      <c r="CK41" s="1098"/>
      <c r="CL41" s="1098"/>
      <c r="CM41" s="1098"/>
      <c r="CN41" s="1098"/>
      <c r="CO41" s="1098"/>
      <c r="CP41" s="1098"/>
      <c r="CQ41" s="1098"/>
      <c r="CR41" s="1098"/>
      <c r="CS41" s="1098"/>
      <c r="CT41" s="1098"/>
      <c r="CU41" s="1098"/>
      <c r="CV41" s="1098"/>
      <c r="CW41" s="1098"/>
      <c r="CX41" s="1098"/>
      <c r="CY41" s="1098"/>
      <c r="CZ41" s="1098"/>
      <c r="DA41" s="1098"/>
      <c r="DB41" s="1098"/>
      <c r="DC41" s="1098"/>
      <c r="DD41" s="1100"/>
    </row>
    <row r="42" spans="2:109">
      <c r="B42" s="1102"/>
      <c r="G42" s="1109"/>
      <c r="I42" s="1110"/>
      <c r="J42" s="1110"/>
      <c r="K42" s="1110"/>
      <c r="AM42" s="1109"/>
      <c r="AN42" s="1109" t="s">
        <v>548</v>
      </c>
      <c r="AP42" s="1110"/>
      <c r="AQ42" s="1110"/>
      <c r="AR42" s="1110"/>
      <c r="AY42" s="1109"/>
      <c r="BA42" s="1110"/>
      <c r="BB42" s="1110"/>
      <c r="BC42" s="1110"/>
      <c r="BK42" s="1109"/>
      <c r="BM42" s="1110"/>
      <c r="BN42" s="1110"/>
      <c r="BO42" s="1110"/>
      <c r="BW42" s="1109"/>
      <c r="BY42" s="1110"/>
      <c r="BZ42" s="1110"/>
      <c r="CA42" s="1110"/>
      <c r="CI42" s="1109"/>
      <c r="CK42" s="1110"/>
      <c r="CL42" s="1110"/>
      <c r="CM42" s="1110"/>
      <c r="CU42" s="1109"/>
      <c r="CW42" s="1110"/>
      <c r="CX42" s="1110"/>
      <c r="CY42" s="1110"/>
    </row>
    <row r="43" spans="2:109" ht="13.5" customHeight="1">
      <c r="B43" s="1102"/>
      <c r="AN43" s="1111" t="s">
        <v>549</v>
      </c>
      <c r="AO43" s="1112"/>
      <c r="AP43" s="1112"/>
      <c r="AQ43" s="1112"/>
      <c r="AR43" s="1112"/>
      <c r="AS43" s="1112"/>
      <c r="AT43" s="1112"/>
      <c r="AU43" s="1112"/>
      <c r="AV43" s="1112"/>
      <c r="AW43" s="1112"/>
      <c r="AX43" s="1112"/>
      <c r="AY43" s="1112"/>
      <c r="AZ43" s="1112"/>
      <c r="BA43" s="1112"/>
      <c r="BB43" s="1112"/>
      <c r="BC43" s="1112"/>
      <c r="BD43" s="1112"/>
      <c r="BE43" s="1112"/>
      <c r="BF43" s="1112"/>
      <c r="BG43" s="1112"/>
      <c r="BH43" s="1112"/>
      <c r="BI43" s="1112"/>
      <c r="BJ43" s="1112"/>
      <c r="BK43" s="1112"/>
      <c r="BL43" s="1112"/>
      <c r="BM43" s="1112"/>
      <c r="BN43" s="1112"/>
      <c r="BO43" s="1112"/>
      <c r="BP43" s="1112"/>
      <c r="BQ43" s="1112"/>
      <c r="BR43" s="1112"/>
      <c r="BS43" s="1112"/>
      <c r="BT43" s="1112"/>
      <c r="BU43" s="1112"/>
      <c r="BV43" s="1112"/>
      <c r="BW43" s="1112"/>
      <c r="BX43" s="1112"/>
      <c r="BY43" s="1112"/>
      <c r="BZ43" s="1112"/>
      <c r="CA43" s="1112"/>
      <c r="CB43" s="1112"/>
      <c r="CC43" s="1112"/>
      <c r="CD43" s="1112"/>
      <c r="CE43" s="1112"/>
      <c r="CF43" s="1112"/>
      <c r="CG43" s="1112"/>
      <c r="CH43" s="1112"/>
      <c r="CI43" s="1112"/>
      <c r="CJ43" s="1112"/>
      <c r="CK43" s="1112"/>
      <c r="CL43" s="1112"/>
      <c r="CM43" s="1112"/>
      <c r="CN43" s="1112"/>
      <c r="CO43" s="1112"/>
      <c r="CP43" s="1112"/>
      <c r="CQ43" s="1112"/>
      <c r="CR43" s="1112"/>
      <c r="CS43" s="1112"/>
      <c r="CT43" s="1112"/>
      <c r="CU43" s="1112"/>
      <c r="CV43" s="1112"/>
      <c r="CW43" s="1112"/>
      <c r="CX43" s="1112"/>
      <c r="CY43" s="1112"/>
      <c r="CZ43" s="1112"/>
      <c r="DA43" s="1112"/>
      <c r="DB43" s="1112"/>
      <c r="DC43" s="1113"/>
    </row>
    <row r="44" spans="2:109">
      <c r="B44" s="1102"/>
      <c r="AN44" s="1114"/>
      <c r="AO44" s="1115"/>
      <c r="AP44" s="1115"/>
      <c r="AQ44" s="1115"/>
      <c r="AR44" s="1115"/>
      <c r="AS44" s="1115"/>
      <c r="AT44" s="1115"/>
      <c r="AU44" s="1115"/>
      <c r="AV44" s="1115"/>
      <c r="AW44" s="1115"/>
      <c r="AX44" s="1115"/>
      <c r="AY44" s="1115"/>
      <c r="AZ44" s="1115"/>
      <c r="BA44" s="1115"/>
      <c r="BB44" s="1115"/>
      <c r="BC44" s="1115"/>
      <c r="BD44" s="1115"/>
      <c r="BE44" s="1115"/>
      <c r="BF44" s="1115"/>
      <c r="BG44" s="1115"/>
      <c r="BH44" s="1115"/>
      <c r="BI44" s="1115"/>
      <c r="BJ44" s="1115"/>
      <c r="BK44" s="1115"/>
      <c r="BL44" s="1115"/>
      <c r="BM44" s="1115"/>
      <c r="BN44" s="1115"/>
      <c r="BO44" s="1115"/>
      <c r="BP44" s="1115"/>
      <c r="BQ44" s="1115"/>
      <c r="BR44" s="1115"/>
      <c r="BS44" s="1115"/>
      <c r="BT44" s="1115"/>
      <c r="BU44" s="1115"/>
      <c r="BV44" s="1115"/>
      <c r="BW44" s="1115"/>
      <c r="BX44" s="1115"/>
      <c r="BY44" s="1115"/>
      <c r="BZ44" s="1115"/>
      <c r="CA44" s="1115"/>
      <c r="CB44" s="1115"/>
      <c r="CC44" s="1115"/>
      <c r="CD44" s="1115"/>
      <c r="CE44" s="1115"/>
      <c r="CF44" s="1115"/>
      <c r="CG44" s="1115"/>
      <c r="CH44" s="1115"/>
      <c r="CI44" s="1115"/>
      <c r="CJ44" s="1115"/>
      <c r="CK44" s="1115"/>
      <c r="CL44" s="1115"/>
      <c r="CM44" s="1115"/>
      <c r="CN44" s="1115"/>
      <c r="CO44" s="1115"/>
      <c r="CP44" s="1115"/>
      <c r="CQ44" s="1115"/>
      <c r="CR44" s="1115"/>
      <c r="CS44" s="1115"/>
      <c r="CT44" s="1115"/>
      <c r="CU44" s="1115"/>
      <c r="CV44" s="1115"/>
      <c r="CW44" s="1115"/>
      <c r="CX44" s="1115"/>
      <c r="CY44" s="1115"/>
      <c r="CZ44" s="1115"/>
      <c r="DA44" s="1115"/>
      <c r="DB44" s="1115"/>
      <c r="DC44" s="1116"/>
    </row>
    <row r="45" spans="2:109">
      <c r="B45" s="1102"/>
      <c r="AN45" s="1114"/>
      <c r="AO45" s="1115"/>
      <c r="AP45" s="1115"/>
      <c r="AQ45" s="1115"/>
      <c r="AR45" s="1115"/>
      <c r="AS45" s="1115"/>
      <c r="AT45" s="1115"/>
      <c r="AU45" s="1115"/>
      <c r="AV45" s="1115"/>
      <c r="AW45" s="1115"/>
      <c r="AX45" s="1115"/>
      <c r="AY45" s="1115"/>
      <c r="AZ45" s="1115"/>
      <c r="BA45" s="1115"/>
      <c r="BB45" s="1115"/>
      <c r="BC45" s="1115"/>
      <c r="BD45" s="1115"/>
      <c r="BE45" s="1115"/>
      <c r="BF45" s="1115"/>
      <c r="BG45" s="1115"/>
      <c r="BH45" s="1115"/>
      <c r="BI45" s="1115"/>
      <c r="BJ45" s="1115"/>
      <c r="BK45" s="1115"/>
      <c r="BL45" s="1115"/>
      <c r="BM45" s="1115"/>
      <c r="BN45" s="1115"/>
      <c r="BO45" s="1115"/>
      <c r="BP45" s="1115"/>
      <c r="BQ45" s="1115"/>
      <c r="BR45" s="1115"/>
      <c r="BS45" s="1115"/>
      <c r="BT45" s="1115"/>
      <c r="BU45" s="1115"/>
      <c r="BV45" s="1115"/>
      <c r="BW45" s="1115"/>
      <c r="BX45" s="1115"/>
      <c r="BY45" s="1115"/>
      <c r="BZ45" s="1115"/>
      <c r="CA45" s="1115"/>
      <c r="CB45" s="1115"/>
      <c r="CC45" s="1115"/>
      <c r="CD45" s="1115"/>
      <c r="CE45" s="1115"/>
      <c r="CF45" s="1115"/>
      <c r="CG45" s="1115"/>
      <c r="CH45" s="1115"/>
      <c r="CI45" s="1115"/>
      <c r="CJ45" s="1115"/>
      <c r="CK45" s="1115"/>
      <c r="CL45" s="1115"/>
      <c r="CM45" s="1115"/>
      <c r="CN45" s="1115"/>
      <c r="CO45" s="1115"/>
      <c r="CP45" s="1115"/>
      <c r="CQ45" s="1115"/>
      <c r="CR45" s="1115"/>
      <c r="CS45" s="1115"/>
      <c r="CT45" s="1115"/>
      <c r="CU45" s="1115"/>
      <c r="CV45" s="1115"/>
      <c r="CW45" s="1115"/>
      <c r="CX45" s="1115"/>
      <c r="CY45" s="1115"/>
      <c r="CZ45" s="1115"/>
      <c r="DA45" s="1115"/>
      <c r="DB45" s="1115"/>
      <c r="DC45" s="1116"/>
    </row>
    <row r="46" spans="2:109">
      <c r="B46" s="1102"/>
      <c r="AN46" s="1114"/>
      <c r="AO46" s="1115"/>
      <c r="AP46" s="1115"/>
      <c r="AQ46" s="1115"/>
      <c r="AR46" s="1115"/>
      <c r="AS46" s="1115"/>
      <c r="AT46" s="1115"/>
      <c r="AU46" s="1115"/>
      <c r="AV46" s="1115"/>
      <c r="AW46" s="1115"/>
      <c r="AX46" s="1115"/>
      <c r="AY46" s="1115"/>
      <c r="AZ46" s="1115"/>
      <c r="BA46" s="1115"/>
      <c r="BB46" s="1115"/>
      <c r="BC46" s="1115"/>
      <c r="BD46" s="1115"/>
      <c r="BE46" s="1115"/>
      <c r="BF46" s="1115"/>
      <c r="BG46" s="1115"/>
      <c r="BH46" s="1115"/>
      <c r="BI46" s="1115"/>
      <c r="BJ46" s="1115"/>
      <c r="BK46" s="1115"/>
      <c r="BL46" s="1115"/>
      <c r="BM46" s="1115"/>
      <c r="BN46" s="1115"/>
      <c r="BO46" s="1115"/>
      <c r="BP46" s="1115"/>
      <c r="BQ46" s="1115"/>
      <c r="BR46" s="1115"/>
      <c r="BS46" s="1115"/>
      <c r="BT46" s="1115"/>
      <c r="BU46" s="1115"/>
      <c r="BV46" s="1115"/>
      <c r="BW46" s="1115"/>
      <c r="BX46" s="1115"/>
      <c r="BY46" s="1115"/>
      <c r="BZ46" s="1115"/>
      <c r="CA46" s="1115"/>
      <c r="CB46" s="1115"/>
      <c r="CC46" s="1115"/>
      <c r="CD46" s="1115"/>
      <c r="CE46" s="1115"/>
      <c r="CF46" s="1115"/>
      <c r="CG46" s="1115"/>
      <c r="CH46" s="1115"/>
      <c r="CI46" s="1115"/>
      <c r="CJ46" s="1115"/>
      <c r="CK46" s="1115"/>
      <c r="CL46" s="1115"/>
      <c r="CM46" s="1115"/>
      <c r="CN46" s="1115"/>
      <c r="CO46" s="1115"/>
      <c r="CP46" s="1115"/>
      <c r="CQ46" s="1115"/>
      <c r="CR46" s="1115"/>
      <c r="CS46" s="1115"/>
      <c r="CT46" s="1115"/>
      <c r="CU46" s="1115"/>
      <c r="CV46" s="1115"/>
      <c r="CW46" s="1115"/>
      <c r="CX46" s="1115"/>
      <c r="CY46" s="1115"/>
      <c r="CZ46" s="1115"/>
      <c r="DA46" s="1115"/>
      <c r="DB46" s="1115"/>
      <c r="DC46" s="1116"/>
    </row>
    <row r="47" spans="2:109">
      <c r="B47" s="1102"/>
      <c r="AN47" s="1117"/>
      <c r="AO47" s="1118"/>
      <c r="AP47" s="1118"/>
      <c r="AQ47" s="1118"/>
      <c r="AR47" s="1118"/>
      <c r="AS47" s="1118"/>
      <c r="AT47" s="1118"/>
      <c r="AU47" s="1118"/>
      <c r="AV47" s="1118"/>
      <c r="AW47" s="1118"/>
      <c r="AX47" s="1118"/>
      <c r="AY47" s="1118"/>
      <c r="AZ47" s="1118"/>
      <c r="BA47" s="1118"/>
      <c r="BB47" s="1118"/>
      <c r="BC47" s="1118"/>
      <c r="BD47" s="1118"/>
      <c r="BE47" s="1118"/>
      <c r="BF47" s="1118"/>
      <c r="BG47" s="1118"/>
      <c r="BH47" s="1118"/>
      <c r="BI47" s="1118"/>
      <c r="BJ47" s="1118"/>
      <c r="BK47" s="1118"/>
      <c r="BL47" s="1118"/>
      <c r="BM47" s="1118"/>
      <c r="BN47" s="1118"/>
      <c r="BO47" s="1118"/>
      <c r="BP47" s="1118"/>
      <c r="BQ47" s="1118"/>
      <c r="BR47" s="1118"/>
      <c r="BS47" s="1118"/>
      <c r="BT47" s="1118"/>
      <c r="BU47" s="1118"/>
      <c r="BV47" s="1118"/>
      <c r="BW47" s="1118"/>
      <c r="BX47" s="1118"/>
      <c r="BY47" s="1118"/>
      <c r="BZ47" s="1118"/>
      <c r="CA47" s="1118"/>
      <c r="CB47" s="1118"/>
      <c r="CC47" s="1118"/>
      <c r="CD47" s="1118"/>
      <c r="CE47" s="1118"/>
      <c r="CF47" s="1118"/>
      <c r="CG47" s="1118"/>
      <c r="CH47" s="1118"/>
      <c r="CI47" s="1118"/>
      <c r="CJ47" s="1118"/>
      <c r="CK47" s="1118"/>
      <c r="CL47" s="1118"/>
      <c r="CM47" s="1118"/>
      <c r="CN47" s="1118"/>
      <c r="CO47" s="1118"/>
      <c r="CP47" s="1118"/>
      <c r="CQ47" s="1118"/>
      <c r="CR47" s="1118"/>
      <c r="CS47" s="1118"/>
      <c r="CT47" s="1118"/>
      <c r="CU47" s="1118"/>
      <c r="CV47" s="1118"/>
      <c r="CW47" s="1118"/>
      <c r="CX47" s="1118"/>
      <c r="CY47" s="1118"/>
      <c r="CZ47" s="1118"/>
      <c r="DA47" s="1118"/>
      <c r="DB47" s="1118"/>
      <c r="DC47" s="1119"/>
    </row>
    <row r="48" spans="2:109">
      <c r="B48" s="1102"/>
      <c r="H48" s="1120"/>
      <c r="I48" s="1120"/>
      <c r="J48" s="1120"/>
      <c r="AN48" s="1120"/>
      <c r="AO48" s="1120"/>
      <c r="AP48" s="1120"/>
      <c r="AZ48" s="1120"/>
      <c r="BA48" s="1120"/>
      <c r="BB48" s="1120"/>
      <c r="BL48" s="1120"/>
      <c r="BM48" s="1120"/>
      <c r="BN48" s="1120"/>
      <c r="BX48" s="1120"/>
      <c r="BY48" s="1120"/>
      <c r="BZ48" s="1120"/>
      <c r="CJ48" s="1120"/>
      <c r="CK48" s="1120"/>
      <c r="CL48" s="1120"/>
      <c r="CV48" s="1120"/>
      <c r="CW48" s="1120"/>
      <c r="CX48" s="1120"/>
    </row>
    <row r="49" spans="1:109">
      <c r="B49" s="1102"/>
      <c r="AN49" s="1093" t="s">
        <v>550</v>
      </c>
    </row>
    <row r="50" spans="1:109">
      <c r="B50" s="1102"/>
      <c r="G50" s="1121"/>
      <c r="H50" s="1121"/>
      <c r="I50" s="1121"/>
      <c r="J50" s="1121"/>
      <c r="K50" s="1122"/>
      <c r="L50" s="1122"/>
      <c r="M50" s="1123"/>
      <c r="N50" s="1123"/>
      <c r="AN50" s="1124"/>
      <c r="AO50" s="1125"/>
      <c r="AP50" s="1125"/>
      <c r="AQ50" s="1125"/>
      <c r="AR50" s="1125"/>
      <c r="AS50" s="1125"/>
      <c r="AT50" s="1125"/>
      <c r="AU50" s="1125"/>
      <c r="AV50" s="1125"/>
      <c r="AW50" s="1125"/>
      <c r="AX50" s="1125"/>
      <c r="AY50" s="1125"/>
      <c r="AZ50" s="1125"/>
      <c r="BA50" s="1125"/>
      <c r="BB50" s="1125"/>
      <c r="BC50" s="1125"/>
      <c r="BD50" s="1125"/>
      <c r="BE50" s="1125"/>
      <c r="BF50" s="1125"/>
      <c r="BG50" s="1125"/>
      <c r="BH50" s="1125"/>
      <c r="BI50" s="1125"/>
      <c r="BJ50" s="1125"/>
      <c r="BK50" s="1125"/>
      <c r="BL50" s="1125"/>
      <c r="BM50" s="1125"/>
      <c r="BN50" s="1125"/>
      <c r="BO50" s="1126"/>
      <c r="BP50" s="1127" t="s">
        <v>525</v>
      </c>
      <c r="BQ50" s="1127"/>
      <c r="BR50" s="1127"/>
      <c r="BS50" s="1127"/>
      <c r="BT50" s="1127"/>
      <c r="BU50" s="1127"/>
      <c r="BV50" s="1127"/>
      <c r="BW50" s="1127"/>
      <c r="BX50" s="1127" t="s">
        <v>413</v>
      </c>
      <c r="BY50" s="1127"/>
      <c r="BZ50" s="1127"/>
      <c r="CA50" s="1127"/>
      <c r="CB50" s="1127"/>
      <c r="CC50" s="1127"/>
      <c r="CD50" s="1127"/>
      <c r="CE50" s="1127"/>
      <c r="CF50" s="1127" t="s">
        <v>526</v>
      </c>
      <c r="CG50" s="1127"/>
      <c r="CH50" s="1127"/>
      <c r="CI50" s="1127"/>
      <c r="CJ50" s="1127"/>
      <c r="CK50" s="1127"/>
      <c r="CL50" s="1127"/>
      <c r="CM50" s="1127"/>
      <c r="CN50" s="1127" t="s">
        <v>527</v>
      </c>
      <c r="CO50" s="1127"/>
      <c r="CP50" s="1127"/>
      <c r="CQ50" s="1127"/>
      <c r="CR50" s="1127"/>
      <c r="CS50" s="1127"/>
      <c r="CT50" s="1127"/>
      <c r="CU50" s="1127"/>
      <c r="CV50" s="1127" t="s">
        <v>528</v>
      </c>
      <c r="CW50" s="1127"/>
      <c r="CX50" s="1127"/>
      <c r="CY50" s="1127"/>
      <c r="CZ50" s="1127"/>
      <c r="DA50" s="1127"/>
      <c r="DB50" s="1127"/>
      <c r="DC50" s="1127"/>
    </row>
    <row r="51" spans="1:109" ht="13.5" customHeight="1">
      <c r="B51" s="1102"/>
      <c r="G51" s="1128"/>
      <c r="H51" s="1128"/>
      <c r="I51" s="1129"/>
      <c r="J51" s="1129"/>
      <c r="K51" s="1130"/>
      <c r="L51" s="1130"/>
      <c r="M51" s="1130"/>
      <c r="N51" s="1130"/>
      <c r="AM51" s="1120"/>
      <c r="AN51" s="1131" t="s">
        <v>551</v>
      </c>
      <c r="AO51" s="1131"/>
      <c r="AP51" s="1131"/>
      <c r="AQ51" s="1131"/>
      <c r="AR51" s="1131"/>
      <c r="AS51" s="1131"/>
      <c r="AT51" s="1131"/>
      <c r="AU51" s="1131"/>
      <c r="AV51" s="1131"/>
      <c r="AW51" s="1131"/>
      <c r="AX51" s="1131"/>
      <c r="AY51" s="1131"/>
      <c r="AZ51" s="1131"/>
      <c r="BA51" s="1131"/>
      <c r="BB51" s="1131" t="s">
        <v>552</v>
      </c>
      <c r="BC51" s="1131"/>
      <c r="BD51" s="1131"/>
      <c r="BE51" s="1131"/>
      <c r="BF51" s="1131"/>
      <c r="BG51" s="1131"/>
      <c r="BH51" s="1131"/>
      <c r="BI51" s="1131"/>
      <c r="BJ51" s="1131"/>
      <c r="BK51" s="1131"/>
      <c r="BL51" s="1131"/>
      <c r="BM51" s="1131"/>
      <c r="BN51" s="1131"/>
      <c r="BO51" s="1131"/>
      <c r="BP51" s="1132">
        <v>53.7</v>
      </c>
      <c r="BQ51" s="1132"/>
      <c r="BR51" s="1132"/>
      <c r="BS51" s="1132"/>
      <c r="BT51" s="1132"/>
      <c r="BU51" s="1132"/>
      <c r="BV51" s="1132"/>
      <c r="BW51" s="1132"/>
      <c r="BX51" s="1132">
        <v>51.5</v>
      </c>
      <c r="BY51" s="1132"/>
      <c r="BZ51" s="1132"/>
      <c r="CA51" s="1132"/>
      <c r="CB51" s="1132"/>
      <c r="CC51" s="1132"/>
      <c r="CD51" s="1132"/>
      <c r="CE51" s="1132"/>
      <c r="CF51" s="1132">
        <v>45.5</v>
      </c>
      <c r="CG51" s="1132"/>
      <c r="CH51" s="1132"/>
      <c r="CI51" s="1132"/>
      <c r="CJ51" s="1132"/>
      <c r="CK51" s="1132"/>
      <c r="CL51" s="1132"/>
      <c r="CM51" s="1132"/>
      <c r="CN51" s="1132">
        <v>44.4</v>
      </c>
      <c r="CO51" s="1132"/>
      <c r="CP51" s="1132"/>
      <c r="CQ51" s="1132"/>
      <c r="CR51" s="1132"/>
      <c r="CS51" s="1132"/>
      <c r="CT51" s="1132"/>
      <c r="CU51" s="1132"/>
      <c r="CV51" s="1132">
        <v>41.1</v>
      </c>
      <c r="CW51" s="1132"/>
      <c r="CX51" s="1132"/>
      <c r="CY51" s="1132"/>
      <c r="CZ51" s="1132"/>
      <c r="DA51" s="1132"/>
      <c r="DB51" s="1132"/>
      <c r="DC51" s="1132"/>
    </row>
    <row r="52" spans="1:109">
      <c r="B52" s="1102"/>
      <c r="G52" s="1128"/>
      <c r="H52" s="1128"/>
      <c r="I52" s="1129"/>
      <c r="J52" s="1129"/>
      <c r="K52" s="1130"/>
      <c r="L52" s="1130"/>
      <c r="M52" s="1130"/>
      <c r="N52" s="1130"/>
      <c r="AM52" s="1120"/>
      <c r="AN52" s="1131"/>
      <c r="AO52" s="1131"/>
      <c r="AP52" s="1131"/>
      <c r="AQ52" s="1131"/>
      <c r="AR52" s="1131"/>
      <c r="AS52" s="1131"/>
      <c r="AT52" s="1131"/>
      <c r="AU52" s="1131"/>
      <c r="AV52" s="1131"/>
      <c r="AW52" s="1131"/>
      <c r="AX52" s="1131"/>
      <c r="AY52" s="1131"/>
      <c r="AZ52" s="1131"/>
      <c r="BA52" s="1131"/>
      <c r="BB52" s="1131"/>
      <c r="BC52" s="1131"/>
      <c r="BD52" s="1131"/>
      <c r="BE52" s="1131"/>
      <c r="BF52" s="1131"/>
      <c r="BG52" s="1131"/>
      <c r="BH52" s="1131"/>
      <c r="BI52" s="1131"/>
      <c r="BJ52" s="1131"/>
      <c r="BK52" s="1131"/>
      <c r="BL52" s="1131"/>
      <c r="BM52" s="1131"/>
      <c r="BN52" s="1131"/>
      <c r="BO52" s="1131"/>
      <c r="BP52" s="1132"/>
      <c r="BQ52" s="1132"/>
      <c r="BR52" s="1132"/>
      <c r="BS52" s="1132"/>
      <c r="BT52" s="1132"/>
      <c r="BU52" s="1132"/>
      <c r="BV52" s="1132"/>
      <c r="BW52" s="1132"/>
      <c r="BX52" s="1132"/>
      <c r="BY52" s="1132"/>
      <c r="BZ52" s="1132"/>
      <c r="CA52" s="1132"/>
      <c r="CB52" s="1132"/>
      <c r="CC52" s="1132"/>
      <c r="CD52" s="1132"/>
      <c r="CE52" s="1132"/>
      <c r="CF52" s="1132"/>
      <c r="CG52" s="1132"/>
      <c r="CH52" s="1132"/>
      <c r="CI52" s="1132"/>
      <c r="CJ52" s="1132"/>
      <c r="CK52" s="1132"/>
      <c r="CL52" s="1132"/>
      <c r="CM52" s="1132"/>
      <c r="CN52" s="1132"/>
      <c r="CO52" s="1132"/>
      <c r="CP52" s="1132"/>
      <c r="CQ52" s="1132"/>
      <c r="CR52" s="1132"/>
      <c r="CS52" s="1132"/>
      <c r="CT52" s="1132"/>
      <c r="CU52" s="1132"/>
      <c r="CV52" s="1132"/>
      <c r="CW52" s="1132"/>
      <c r="CX52" s="1132"/>
      <c r="CY52" s="1132"/>
      <c r="CZ52" s="1132"/>
      <c r="DA52" s="1132"/>
      <c r="DB52" s="1132"/>
      <c r="DC52" s="1132"/>
    </row>
    <row r="53" spans="1:109">
      <c r="A53" s="1110"/>
      <c r="B53" s="1102"/>
      <c r="G53" s="1128"/>
      <c r="H53" s="1128"/>
      <c r="I53" s="1121"/>
      <c r="J53" s="1121"/>
      <c r="K53" s="1130"/>
      <c r="L53" s="1130"/>
      <c r="M53" s="1130"/>
      <c r="N53" s="1130"/>
      <c r="AM53" s="1120"/>
      <c r="AN53" s="1131"/>
      <c r="AO53" s="1131"/>
      <c r="AP53" s="1131"/>
      <c r="AQ53" s="1131"/>
      <c r="AR53" s="1131"/>
      <c r="AS53" s="1131"/>
      <c r="AT53" s="1131"/>
      <c r="AU53" s="1131"/>
      <c r="AV53" s="1131"/>
      <c r="AW53" s="1131"/>
      <c r="AX53" s="1131"/>
      <c r="AY53" s="1131"/>
      <c r="AZ53" s="1131"/>
      <c r="BA53" s="1131"/>
      <c r="BB53" s="1131" t="s">
        <v>553</v>
      </c>
      <c r="BC53" s="1131"/>
      <c r="BD53" s="1131"/>
      <c r="BE53" s="1131"/>
      <c r="BF53" s="1131"/>
      <c r="BG53" s="1131"/>
      <c r="BH53" s="1131"/>
      <c r="BI53" s="1131"/>
      <c r="BJ53" s="1131"/>
      <c r="BK53" s="1131"/>
      <c r="BL53" s="1131"/>
      <c r="BM53" s="1131"/>
      <c r="BN53" s="1131"/>
      <c r="BO53" s="1131"/>
      <c r="BP53" s="1132">
        <v>72</v>
      </c>
      <c r="BQ53" s="1132"/>
      <c r="BR53" s="1132"/>
      <c r="BS53" s="1132"/>
      <c r="BT53" s="1132"/>
      <c r="BU53" s="1132"/>
      <c r="BV53" s="1132"/>
      <c r="BW53" s="1132"/>
      <c r="BX53" s="1132">
        <v>72.900000000000006</v>
      </c>
      <c r="BY53" s="1132"/>
      <c r="BZ53" s="1132"/>
      <c r="CA53" s="1132"/>
      <c r="CB53" s="1132"/>
      <c r="CC53" s="1132"/>
      <c r="CD53" s="1132"/>
      <c r="CE53" s="1132"/>
      <c r="CF53" s="1132">
        <v>73.099999999999994</v>
      </c>
      <c r="CG53" s="1132"/>
      <c r="CH53" s="1132"/>
      <c r="CI53" s="1132"/>
      <c r="CJ53" s="1132"/>
      <c r="CK53" s="1132"/>
      <c r="CL53" s="1132"/>
      <c r="CM53" s="1132"/>
      <c r="CN53" s="1132">
        <v>74</v>
      </c>
      <c r="CO53" s="1132"/>
      <c r="CP53" s="1132"/>
      <c r="CQ53" s="1132"/>
      <c r="CR53" s="1132"/>
      <c r="CS53" s="1132"/>
      <c r="CT53" s="1132"/>
      <c r="CU53" s="1132"/>
      <c r="CV53" s="1132">
        <v>74.5</v>
      </c>
      <c r="CW53" s="1132"/>
      <c r="CX53" s="1132"/>
      <c r="CY53" s="1132"/>
      <c r="CZ53" s="1132"/>
      <c r="DA53" s="1132"/>
      <c r="DB53" s="1132"/>
      <c r="DC53" s="1132"/>
    </row>
    <row r="54" spans="1:109">
      <c r="A54" s="1110"/>
      <c r="B54" s="1102"/>
      <c r="G54" s="1128"/>
      <c r="H54" s="1128"/>
      <c r="I54" s="1121"/>
      <c r="J54" s="1121"/>
      <c r="K54" s="1130"/>
      <c r="L54" s="1130"/>
      <c r="M54" s="1130"/>
      <c r="N54" s="1130"/>
      <c r="AM54" s="1120"/>
      <c r="AN54" s="1131"/>
      <c r="AO54" s="1131"/>
      <c r="AP54" s="1131"/>
      <c r="AQ54" s="1131"/>
      <c r="AR54" s="1131"/>
      <c r="AS54" s="1131"/>
      <c r="AT54" s="1131"/>
      <c r="AU54" s="1131"/>
      <c r="AV54" s="1131"/>
      <c r="AW54" s="1131"/>
      <c r="AX54" s="1131"/>
      <c r="AY54" s="1131"/>
      <c r="AZ54" s="1131"/>
      <c r="BA54" s="1131"/>
      <c r="BB54" s="1131"/>
      <c r="BC54" s="1131"/>
      <c r="BD54" s="1131"/>
      <c r="BE54" s="1131"/>
      <c r="BF54" s="1131"/>
      <c r="BG54" s="1131"/>
      <c r="BH54" s="1131"/>
      <c r="BI54" s="1131"/>
      <c r="BJ54" s="1131"/>
      <c r="BK54" s="1131"/>
      <c r="BL54" s="1131"/>
      <c r="BM54" s="1131"/>
      <c r="BN54" s="1131"/>
      <c r="BO54" s="1131"/>
      <c r="BP54" s="1132"/>
      <c r="BQ54" s="1132"/>
      <c r="BR54" s="1132"/>
      <c r="BS54" s="1132"/>
      <c r="BT54" s="1132"/>
      <c r="BU54" s="1132"/>
      <c r="BV54" s="1132"/>
      <c r="BW54" s="1132"/>
      <c r="BX54" s="1132"/>
      <c r="BY54" s="1132"/>
      <c r="BZ54" s="1132"/>
      <c r="CA54" s="1132"/>
      <c r="CB54" s="1132"/>
      <c r="CC54" s="1132"/>
      <c r="CD54" s="1132"/>
      <c r="CE54" s="1132"/>
      <c r="CF54" s="1132"/>
      <c r="CG54" s="1132"/>
      <c r="CH54" s="1132"/>
      <c r="CI54" s="1132"/>
      <c r="CJ54" s="1132"/>
      <c r="CK54" s="1132"/>
      <c r="CL54" s="1132"/>
      <c r="CM54" s="1132"/>
      <c r="CN54" s="1132"/>
      <c r="CO54" s="1132"/>
      <c r="CP54" s="1132"/>
      <c r="CQ54" s="1132"/>
      <c r="CR54" s="1132"/>
      <c r="CS54" s="1132"/>
      <c r="CT54" s="1132"/>
      <c r="CU54" s="1132"/>
      <c r="CV54" s="1132"/>
      <c r="CW54" s="1132"/>
      <c r="CX54" s="1132"/>
      <c r="CY54" s="1132"/>
      <c r="CZ54" s="1132"/>
      <c r="DA54" s="1132"/>
      <c r="DB54" s="1132"/>
      <c r="DC54" s="1132"/>
    </row>
    <row r="55" spans="1:109">
      <c r="A55" s="1110"/>
      <c r="B55" s="1102"/>
      <c r="G55" s="1121"/>
      <c r="H55" s="1121"/>
      <c r="I55" s="1121"/>
      <c r="J55" s="1121"/>
      <c r="K55" s="1130"/>
      <c r="L55" s="1130"/>
      <c r="M55" s="1130"/>
      <c r="N55" s="1130"/>
      <c r="AN55" s="1127" t="s">
        <v>554</v>
      </c>
      <c r="AO55" s="1127"/>
      <c r="AP55" s="1127"/>
      <c r="AQ55" s="1127"/>
      <c r="AR55" s="1127"/>
      <c r="AS55" s="1127"/>
      <c r="AT55" s="1127"/>
      <c r="AU55" s="1127"/>
      <c r="AV55" s="1127"/>
      <c r="AW55" s="1127"/>
      <c r="AX55" s="1127"/>
      <c r="AY55" s="1127"/>
      <c r="AZ55" s="1127"/>
      <c r="BA55" s="1127"/>
      <c r="BB55" s="1131" t="s">
        <v>552</v>
      </c>
      <c r="BC55" s="1131"/>
      <c r="BD55" s="1131"/>
      <c r="BE55" s="1131"/>
      <c r="BF55" s="1131"/>
      <c r="BG55" s="1131"/>
      <c r="BH55" s="1131"/>
      <c r="BI55" s="1131"/>
      <c r="BJ55" s="1131"/>
      <c r="BK55" s="1131"/>
      <c r="BL55" s="1131"/>
      <c r="BM55" s="1131"/>
      <c r="BN55" s="1131"/>
      <c r="BO55" s="1131"/>
      <c r="BP55" s="1132">
        <v>35.299999999999997</v>
      </c>
      <c r="BQ55" s="1132"/>
      <c r="BR55" s="1132"/>
      <c r="BS55" s="1132"/>
      <c r="BT55" s="1132"/>
      <c r="BU55" s="1132"/>
      <c r="BV55" s="1132"/>
      <c r="BW55" s="1132"/>
      <c r="BX55" s="1132">
        <v>31.9</v>
      </c>
      <c r="BY55" s="1132"/>
      <c r="BZ55" s="1132"/>
      <c r="CA55" s="1132"/>
      <c r="CB55" s="1132"/>
      <c r="CC55" s="1132"/>
      <c r="CD55" s="1132"/>
      <c r="CE55" s="1132"/>
      <c r="CF55" s="1132">
        <v>24.2</v>
      </c>
      <c r="CG55" s="1132"/>
      <c r="CH55" s="1132"/>
      <c r="CI55" s="1132"/>
      <c r="CJ55" s="1132"/>
      <c r="CK55" s="1132"/>
      <c r="CL55" s="1132"/>
      <c r="CM55" s="1132"/>
      <c r="CN55" s="1132">
        <v>22.1</v>
      </c>
      <c r="CO55" s="1132"/>
      <c r="CP55" s="1132"/>
      <c r="CQ55" s="1132"/>
      <c r="CR55" s="1132"/>
      <c r="CS55" s="1132"/>
      <c r="CT55" s="1132"/>
      <c r="CU55" s="1132"/>
      <c r="CV55" s="1132">
        <v>20.399999999999999</v>
      </c>
      <c r="CW55" s="1132"/>
      <c r="CX55" s="1132"/>
      <c r="CY55" s="1132"/>
      <c r="CZ55" s="1132"/>
      <c r="DA55" s="1132"/>
      <c r="DB55" s="1132"/>
      <c r="DC55" s="1132"/>
    </row>
    <row r="56" spans="1:109">
      <c r="A56" s="1110"/>
      <c r="B56" s="1102"/>
      <c r="G56" s="1121"/>
      <c r="H56" s="1121"/>
      <c r="I56" s="1121"/>
      <c r="J56" s="1121"/>
      <c r="K56" s="1130"/>
      <c r="L56" s="1130"/>
      <c r="M56" s="1130"/>
      <c r="N56" s="1130"/>
      <c r="AN56" s="1127"/>
      <c r="AO56" s="1127"/>
      <c r="AP56" s="1127"/>
      <c r="AQ56" s="1127"/>
      <c r="AR56" s="1127"/>
      <c r="AS56" s="1127"/>
      <c r="AT56" s="1127"/>
      <c r="AU56" s="1127"/>
      <c r="AV56" s="1127"/>
      <c r="AW56" s="1127"/>
      <c r="AX56" s="1127"/>
      <c r="AY56" s="1127"/>
      <c r="AZ56" s="1127"/>
      <c r="BA56" s="1127"/>
      <c r="BB56" s="1131"/>
      <c r="BC56" s="1131"/>
      <c r="BD56" s="1131"/>
      <c r="BE56" s="1131"/>
      <c r="BF56" s="1131"/>
      <c r="BG56" s="1131"/>
      <c r="BH56" s="1131"/>
      <c r="BI56" s="1131"/>
      <c r="BJ56" s="1131"/>
      <c r="BK56" s="1131"/>
      <c r="BL56" s="1131"/>
      <c r="BM56" s="1131"/>
      <c r="BN56" s="1131"/>
      <c r="BO56" s="1131"/>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row>
    <row r="57" spans="1:109" s="1110" customFormat="1">
      <c r="B57" s="1133"/>
      <c r="G57" s="1121"/>
      <c r="H57" s="1121"/>
      <c r="I57" s="1134"/>
      <c r="J57" s="1134"/>
      <c r="K57" s="1130"/>
      <c r="L57" s="1130"/>
      <c r="M57" s="1130"/>
      <c r="N57" s="1130"/>
      <c r="AM57" s="1093"/>
      <c r="AN57" s="1127"/>
      <c r="AO57" s="1127"/>
      <c r="AP57" s="1127"/>
      <c r="AQ57" s="1127"/>
      <c r="AR57" s="1127"/>
      <c r="AS57" s="1127"/>
      <c r="AT57" s="1127"/>
      <c r="AU57" s="1127"/>
      <c r="AV57" s="1127"/>
      <c r="AW57" s="1127"/>
      <c r="AX57" s="1127"/>
      <c r="AY57" s="1127"/>
      <c r="AZ57" s="1127"/>
      <c r="BA57" s="1127"/>
      <c r="BB57" s="1131" t="s">
        <v>553</v>
      </c>
      <c r="BC57" s="1131"/>
      <c r="BD57" s="1131"/>
      <c r="BE57" s="1131"/>
      <c r="BF57" s="1131"/>
      <c r="BG57" s="1131"/>
      <c r="BH57" s="1131"/>
      <c r="BI57" s="1131"/>
      <c r="BJ57" s="1131"/>
      <c r="BK57" s="1131"/>
      <c r="BL57" s="1131"/>
      <c r="BM57" s="1131"/>
      <c r="BN57" s="1131"/>
      <c r="BO57" s="1131"/>
      <c r="BP57" s="1132">
        <v>60.4</v>
      </c>
      <c r="BQ57" s="1132"/>
      <c r="BR57" s="1132"/>
      <c r="BS57" s="1132"/>
      <c r="BT57" s="1132"/>
      <c r="BU57" s="1132"/>
      <c r="BV57" s="1132"/>
      <c r="BW57" s="1132"/>
      <c r="BX57" s="1132">
        <v>59.4</v>
      </c>
      <c r="BY57" s="1132"/>
      <c r="BZ57" s="1132"/>
      <c r="CA57" s="1132"/>
      <c r="CB57" s="1132"/>
      <c r="CC57" s="1132"/>
      <c r="CD57" s="1132"/>
      <c r="CE57" s="1132"/>
      <c r="CF57" s="1132">
        <v>60.2</v>
      </c>
      <c r="CG57" s="1132"/>
      <c r="CH57" s="1132"/>
      <c r="CI57" s="1132"/>
      <c r="CJ57" s="1132"/>
      <c r="CK57" s="1132"/>
      <c r="CL57" s="1132"/>
      <c r="CM57" s="1132"/>
      <c r="CN57" s="1132">
        <v>61.5</v>
      </c>
      <c r="CO57" s="1132"/>
      <c r="CP57" s="1132"/>
      <c r="CQ57" s="1132"/>
      <c r="CR57" s="1132"/>
      <c r="CS57" s="1132"/>
      <c r="CT57" s="1132"/>
      <c r="CU57" s="1132"/>
      <c r="CV57" s="1132">
        <v>62.8</v>
      </c>
      <c r="CW57" s="1132"/>
      <c r="CX57" s="1132"/>
      <c r="CY57" s="1132"/>
      <c r="CZ57" s="1132"/>
      <c r="DA57" s="1132"/>
      <c r="DB57" s="1132"/>
      <c r="DC57" s="1132"/>
      <c r="DD57" s="1135"/>
      <c r="DE57" s="1133"/>
    </row>
    <row r="58" spans="1:109" s="1110" customFormat="1">
      <c r="A58" s="1093"/>
      <c r="B58" s="1133"/>
      <c r="G58" s="1121"/>
      <c r="H58" s="1121"/>
      <c r="I58" s="1134"/>
      <c r="J58" s="1134"/>
      <c r="K58" s="1130"/>
      <c r="L58" s="1130"/>
      <c r="M58" s="1130"/>
      <c r="N58" s="1130"/>
      <c r="AM58" s="1093"/>
      <c r="AN58" s="1127"/>
      <c r="AO58" s="1127"/>
      <c r="AP58" s="1127"/>
      <c r="AQ58" s="1127"/>
      <c r="AR58" s="1127"/>
      <c r="AS58" s="1127"/>
      <c r="AT58" s="1127"/>
      <c r="AU58" s="1127"/>
      <c r="AV58" s="1127"/>
      <c r="AW58" s="1127"/>
      <c r="AX58" s="1127"/>
      <c r="AY58" s="1127"/>
      <c r="AZ58" s="1127"/>
      <c r="BA58" s="1127"/>
      <c r="BB58" s="1131"/>
      <c r="BC58" s="1131"/>
      <c r="BD58" s="1131"/>
      <c r="BE58" s="1131"/>
      <c r="BF58" s="1131"/>
      <c r="BG58" s="1131"/>
      <c r="BH58" s="1131"/>
      <c r="BI58" s="1131"/>
      <c r="BJ58" s="1131"/>
      <c r="BK58" s="1131"/>
      <c r="BL58" s="1131"/>
      <c r="BM58" s="1131"/>
      <c r="BN58" s="1131"/>
      <c r="BO58" s="1131"/>
      <c r="BP58" s="1132"/>
      <c r="BQ58" s="1132"/>
      <c r="BR58" s="1132"/>
      <c r="BS58" s="1132"/>
      <c r="BT58" s="1132"/>
      <c r="BU58" s="1132"/>
      <c r="BV58" s="1132"/>
      <c r="BW58" s="1132"/>
      <c r="BX58" s="1132"/>
      <c r="BY58" s="1132"/>
      <c r="BZ58" s="1132"/>
      <c r="CA58" s="1132"/>
      <c r="CB58" s="1132"/>
      <c r="CC58" s="1132"/>
      <c r="CD58" s="1132"/>
      <c r="CE58" s="1132"/>
      <c r="CF58" s="1132"/>
      <c r="CG58" s="1132"/>
      <c r="CH58" s="1132"/>
      <c r="CI58" s="1132"/>
      <c r="CJ58" s="1132"/>
      <c r="CK58" s="1132"/>
      <c r="CL58" s="1132"/>
      <c r="CM58" s="1132"/>
      <c r="CN58" s="1132"/>
      <c r="CO58" s="1132"/>
      <c r="CP58" s="1132"/>
      <c r="CQ58" s="1132"/>
      <c r="CR58" s="1132"/>
      <c r="CS58" s="1132"/>
      <c r="CT58" s="1132"/>
      <c r="CU58" s="1132"/>
      <c r="CV58" s="1132"/>
      <c r="CW58" s="1132"/>
      <c r="CX58" s="1132"/>
      <c r="CY58" s="1132"/>
      <c r="CZ58" s="1132"/>
      <c r="DA58" s="1132"/>
      <c r="DB58" s="1132"/>
      <c r="DC58" s="1132"/>
      <c r="DD58" s="1135"/>
      <c r="DE58" s="1133"/>
    </row>
    <row r="59" spans="1:109" s="1110" customFormat="1">
      <c r="A59" s="1093"/>
      <c r="B59" s="1133"/>
      <c r="K59" s="1136"/>
      <c r="L59" s="1136"/>
      <c r="M59" s="1136"/>
      <c r="N59" s="1136"/>
      <c r="AQ59" s="1136"/>
      <c r="AR59" s="1136"/>
      <c r="AS59" s="1136"/>
      <c r="AT59" s="1136"/>
      <c r="BC59" s="1136"/>
      <c r="BD59" s="1136"/>
      <c r="BE59" s="1136"/>
      <c r="BF59" s="1136"/>
      <c r="BO59" s="1136"/>
      <c r="BP59" s="1136"/>
      <c r="BQ59" s="1136"/>
      <c r="BR59" s="1136"/>
      <c r="CA59" s="1136"/>
      <c r="CB59" s="1136"/>
      <c r="CC59" s="1136"/>
      <c r="CD59" s="1136"/>
      <c r="CM59" s="1136"/>
      <c r="CN59" s="1136"/>
      <c r="CO59" s="1136"/>
      <c r="CP59" s="1136"/>
      <c r="CY59" s="1136"/>
      <c r="CZ59" s="1136"/>
      <c r="DA59" s="1136"/>
      <c r="DB59" s="1136"/>
      <c r="DC59" s="1136"/>
      <c r="DD59" s="1135"/>
      <c r="DE59" s="1133"/>
    </row>
    <row r="60" spans="1:109" s="1110" customFormat="1">
      <c r="A60" s="1093"/>
      <c r="B60" s="1133"/>
      <c r="K60" s="1136"/>
      <c r="L60" s="1136"/>
      <c r="M60" s="1136"/>
      <c r="N60" s="1136"/>
      <c r="AQ60" s="1136"/>
      <c r="AR60" s="1136"/>
      <c r="AS60" s="1136"/>
      <c r="AT60" s="1136"/>
      <c r="BC60" s="1136"/>
      <c r="BD60" s="1136"/>
      <c r="BE60" s="1136"/>
      <c r="BF60" s="1136"/>
      <c r="BO60" s="1136"/>
      <c r="BP60" s="1136"/>
      <c r="BQ60" s="1136"/>
      <c r="BR60" s="1136"/>
      <c r="CA60" s="1136"/>
      <c r="CB60" s="1136"/>
      <c r="CC60" s="1136"/>
      <c r="CD60" s="1136"/>
      <c r="CM60" s="1136"/>
      <c r="CN60" s="1136"/>
      <c r="CO60" s="1136"/>
      <c r="CP60" s="1136"/>
      <c r="CY60" s="1136"/>
      <c r="CZ60" s="1136"/>
      <c r="DA60" s="1136"/>
      <c r="DB60" s="1136"/>
      <c r="DC60" s="1136"/>
      <c r="DD60" s="1135"/>
      <c r="DE60" s="1133"/>
    </row>
    <row r="61" spans="1:109" s="1110" customFormat="1">
      <c r="A61" s="1093"/>
      <c r="B61" s="1137"/>
      <c r="C61" s="1138"/>
      <c r="D61" s="1138"/>
      <c r="E61" s="1138"/>
      <c r="F61" s="1138"/>
      <c r="G61" s="1138"/>
      <c r="H61" s="1138"/>
      <c r="I61" s="1138"/>
      <c r="J61" s="1138"/>
      <c r="K61" s="1138"/>
      <c r="L61" s="1138"/>
      <c r="M61" s="1139"/>
      <c r="N61" s="1139"/>
      <c r="O61" s="1138"/>
      <c r="P61" s="1138"/>
      <c r="Q61" s="1138"/>
      <c r="R61" s="1138"/>
      <c r="S61" s="1138"/>
      <c r="T61" s="1138"/>
      <c r="U61" s="1138"/>
      <c r="V61" s="1138"/>
      <c r="W61" s="1138"/>
      <c r="X61" s="1138"/>
      <c r="Y61" s="1138"/>
      <c r="Z61" s="1138"/>
      <c r="AA61" s="1138"/>
      <c r="AB61" s="1138"/>
      <c r="AC61" s="1138"/>
      <c r="AD61" s="1138"/>
      <c r="AE61" s="1138"/>
      <c r="AF61" s="1138"/>
      <c r="AG61" s="1138"/>
      <c r="AH61" s="1138"/>
      <c r="AI61" s="1138"/>
      <c r="AJ61" s="1138"/>
      <c r="AK61" s="1138"/>
      <c r="AL61" s="1138"/>
      <c r="AM61" s="1138"/>
      <c r="AN61" s="1138"/>
      <c r="AO61" s="1138"/>
      <c r="AP61" s="1138"/>
      <c r="AQ61" s="1138"/>
      <c r="AR61" s="1138"/>
      <c r="AS61" s="1139"/>
      <c r="AT61" s="1139"/>
      <c r="AU61" s="1138"/>
      <c r="AV61" s="1138"/>
      <c r="AW61" s="1138"/>
      <c r="AX61" s="1138"/>
      <c r="AY61" s="1138"/>
      <c r="AZ61" s="1138"/>
      <c r="BA61" s="1138"/>
      <c r="BB61" s="1138"/>
      <c r="BC61" s="1138"/>
      <c r="BD61" s="1138"/>
      <c r="BE61" s="1139"/>
      <c r="BF61" s="1139"/>
      <c r="BG61" s="1138"/>
      <c r="BH61" s="1138"/>
      <c r="BI61" s="1138"/>
      <c r="BJ61" s="1138"/>
      <c r="BK61" s="1138"/>
      <c r="BL61" s="1138"/>
      <c r="BM61" s="1138"/>
      <c r="BN61" s="1138"/>
      <c r="BO61" s="1138"/>
      <c r="BP61" s="1138"/>
      <c r="BQ61" s="1139"/>
      <c r="BR61" s="1139"/>
      <c r="BS61" s="1138"/>
      <c r="BT61" s="1138"/>
      <c r="BU61" s="1138"/>
      <c r="BV61" s="1138"/>
      <c r="BW61" s="1138"/>
      <c r="BX61" s="1138"/>
      <c r="BY61" s="1138"/>
      <c r="BZ61" s="1138"/>
      <c r="CA61" s="1138"/>
      <c r="CB61" s="1138"/>
      <c r="CC61" s="1139"/>
      <c r="CD61" s="1139"/>
      <c r="CE61" s="1138"/>
      <c r="CF61" s="1138"/>
      <c r="CG61" s="1138"/>
      <c r="CH61" s="1138"/>
      <c r="CI61" s="1138"/>
      <c r="CJ61" s="1138"/>
      <c r="CK61" s="1138"/>
      <c r="CL61" s="1138"/>
      <c r="CM61" s="1138"/>
      <c r="CN61" s="1138"/>
      <c r="CO61" s="1139"/>
      <c r="CP61" s="1139"/>
      <c r="CQ61" s="1138"/>
      <c r="CR61" s="1138"/>
      <c r="CS61" s="1138"/>
      <c r="CT61" s="1138"/>
      <c r="CU61" s="1138"/>
      <c r="CV61" s="1138"/>
      <c r="CW61" s="1138"/>
      <c r="CX61" s="1138"/>
      <c r="CY61" s="1138"/>
      <c r="CZ61" s="1138"/>
      <c r="DA61" s="1139"/>
      <c r="DB61" s="1139"/>
      <c r="DC61" s="1139"/>
      <c r="DD61" s="1140"/>
      <c r="DE61" s="1133"/>
    </row>
    <row r="62" spans="1:109">
      <c r="B62" s="1107"/>
      <c r="C62" s="1107"/>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c r="AB62" s="1107"/>
      <c r="AC62" s="1107"/>
      <c r="AD62" s="1107"/>
      <c r="AE62" s="1107"/>
      <c r="AF62" s="1107"/>
      <c r="AG62" s="1107"/>
      <c r="AH62" s="1107"/>
      <c r="AI62" s="1107"/>
      <c r="AJ62" s="1107"/>
      <c r="AK62" s="1107"/>
      <c r="AL62" s="1107"/>
      <c r="AM62" s="1107"/>
      <c r="AN62" s="1107"/>
      <c r="AO62" s="1107"/>
      <c r="AP62" s="1107"/>
      <c r="AQ62" s="1107"/>
      <c r="AR62" s="1107"/>
      <c r="AS62" s="1107"/>
      <c r="AT62" s="1107"/>
      <c r="AU62" s="1107"/>
      <c r="AV62" s="1107"/>
      <c r="AW62" s="1107"/>
      <c r="AX62" s="1107"/>
      <c r="AY62" s="1107"/>
      <c r="AZ62" s="1107"/>
      <c r="BA62" s="1107"/>
      <c r="BB62" s="1107"/>
      <c r="BC62" s="1107"/>
      <c r="BD62" s="1107"/>
      <c r="BE62" s="1107"/>
      <c r="BF62" s="1107"/>
      <c r="BG62" s="1107"/>
      <c r="BH62" s="1107"/>
      <c r="BI62" s="1107"/>
      <c r="BJ62" s="1107"/>
      <c r="BK62" s="1107"/>
      <c r="BL62" s="1107"/>
      <c r="BM62" s="1107"/>
      <c r="BN62" s="1107"/>
      <c r="BO62" s="1107"/>
      <c r="BP62" s="1107"/>
      <c r="BQ62" s="1107"/>
      <c r="BR62" s="1107"/>
      <c r="BS62" s="1107"/>
      <c r="BT62" s="1107"/>
      <c r="BU62" s="1107"/>
      <c r="BV62" s="1107"/>
      <c r="BW62" s="1107"/>
      <c r="BX62" s="1107"/>
      <c r="BY62" s="1107"/>
      <c r="BZ62" s="1107"/>
      <c r="CA62" s="1107"/>
      <c r="CB62" s="1107"/>
      <c r="CC62" s="1107"/>
      <c r="CD62" s="1107"/>
      <c r="CE62" s="1107"/>
      <c r="CF62" s="1107"/>
      <c r="CG62" s="1107"/>
      <c r="CH62" s="1107"/>
      <c r="CI62" s="1107"/>
      <c r="CJ62" s="1107"/>
      <c r="CK62" s="1107"/>
      <c r="CL62" s="1107"/>
      <c r="CM62" s="1107"/>
      <c r="CN62" s="1107"/>
      <c r="CO62" s="1107"/>
      <c r="CP62" s="1107"/>
      <c r="CQ62" s="1107"/>
      <c r="CR62" s="1107"/>
      <c r="CS62" s="1107"/>
      <c r="CT62" s="1107"/>
      <c r="CU62" s="1107"/>
      <c r="CV62" s="1107"/>
      <c r="CW62" s="1107"/>
      <c r="CX62" s="1107"/>
      <c r="CY62" s="1107"/>
      <c r="CZ62" s="1107"/>
      <c r="DA62" s="1107"/>
      <c r="DB62" s="1107"/>
      <c r="DC62" s="1107"/>
      <c r="DD62" s="1107"/>
      <c r="DE62" s="1093"/>
    </row>
    <row r="63" spans="1:109" ht="17.25">
      <c r="B63" s="1141" t="s">
        <v>555</v>
      </c>
    </row>
    <row r="64" spans="1:109">
      <c r="B64" s="1102"/>
      <c r="G64" s="1109"/>
      <c r="I64" s="1142"/>
      <c r="J64" s="1142"/>
      <c r="K64" s="1142"/>
      <c r="L64" s="1142"/>
      <c r="M64" s="1142"/>
      <c r="N64" s="1143"/>
      <c r="AM64" s="1109"/>
      <c r="AN64" s="1109" t="s">
        <v>548</v>
      </c>
      <c r="AP64" s="1110"/>
      <c r="AQ64" s="1110"/>
      <c r="AR64" s="1110"/>
      <c r="AY64" s="1109"/>
      <c r="BA64" s="1110"/>
      <c r="BB64" s="1110"/>
      <c r="BC64" s="1110"/>
      <c r="BK64" s="1109"/>
      <c r="BM64" s="1110"/>
      <c r="BN64" s="1110"/>
      <c r="BO64" s="1110"/>
      <c r="BW64" s="1109"/>
      <c r="BY64" s="1110"/>
      <c r="BZ64" s="1110"/>
      <c r="CA64" s="1110"/>
      <c r="CI64" s="1109"/>
      <c r="CK64" s="1110"/>
      <c r="CL64" s="1110"/>
      <c r="CM64" s="1110"/>
      <c r="CU64" s="1109"/>
      <c r="CW64" s="1110"/>
      <c r="CX64" s="1110"/>
      <c r="CY64" s="1110"/>
    </row>
    <row r="65" spans="2:107">
      <c r="B65" s="1102"/>
      <c r="AN65" s="1111" t="s">
        <v>556</v>
      </c>
      <c r="AO65" s="1112"/>
      <c r="AP65" s="1112"/>
      <c r="AQ65" s="1112"/>
      <c r="AR65" s="1112"/>
      <c r="AS65" s="1112"/>
      <c r="AT65" s="1112"/>
      <c r="AU65" s="1112"/>
      <c r="AV65" s="1112"/>
      <c r="AW65" s="1112"/>
      <c r="AX65" s="1112"/>
      <c r="AY65" s="1112"/>
      <c r="AZ65" s="1112"/>
      <c r="BA65" s="1112"/>
      <c r="BB65" s="1112"/>
      <c r="BC65" s="1112"/>
      <c r="BD65" s="1112"/>
      <c r="BE65" s="1112"/>
      <c r="BF65" s="1112"/>
      <c r="BG65" s="1112"/>
      <c r="BH65" s="1112"/>
      <c r="BI65" s="1112"/>
      <c r="BJ65" s="1112"/>
      <c r="BK65" s="1112"/>
      <c r="BL65" s="1112"/>
      <c r="BM65" s="1112"/>
      <c r="BN65" s="1112"/>
      <c r="BO65" s="1112"/>
      <c r="BP65" s="1112"/>
      <c r="BQ65" s="1112"/>
      <c r="BR65" s="1112"/>
      <c r="BS65" s="1112"/>
      <c r="BT65" s="1112"/>
      <c r="BU65" s="1112"/>
      <c r="BV65" s="1112"/>
      <c r="BW65" s="1112"/>
      <c r="BX65" s="1112"/>
      <c r="BY65" s="1112"/>
      <c r="BZ65" s="1112"/>
      <c r="CA65" s="1112"/>
      <c r="CB65" s="1112"/>
      <c r="CC65" s="1112"/>
      <c r="CD65" s="1112"/>
      <c r="CE65" s="1112"/>
      <c r="CF65" s="1112"/>
      <c r="CG65" s="1112"/>
      <c r="CH65" s="1112"/>
      <c r="CI65" s="1112"/>
      <c r="CJ65" s="1112"/>
      <c r="CK65" s="1112"/>
      <c r="CL65" s="1112"/>
      <c r="CM65" s="1112"/>
      <c r="CN65" s="1112"/>
      <c r="CO65" s="1112"/>
      <c r="CP65" s="1112"/>
      <c r="CQ65" s="1112"/>
      <c r="CR65" s="1112"/>
      <c r="CS65" s="1112"/>
      <c r="CT65" s="1112"/>
      <c r="CU65" s="1112"/>
      <c r="CV65" s="1112"/>
      <c r="CW65" s="1112"/>
      <c r="CX65" s="1112"/>
      <c r="CY65" s="1112"/>
      <c r="CZ65" s="1112"/>
      <c r="DA65" s="1112"/>
      <c r="DB65" s="1112"/>
      <c r="DC65" s="1113"/>
    </row>
    <row r="66" spans="2:107">
      <c r="B66" s="1102"/>
      <c r="AN66" s="1114"/>
      <c r="AO66" s="1115"/>
      <c r="AP66" s="1115"/>
      <c r="AQ66" s="1115"/>
      <c r="AR66" s="1115"/>
      <c r="AS66" s="1115"/>
      <c r="AT66" s="1115"/>
      <c r="AU66" s="1115"/>
      <c r="AV66" s="1115"/>
      <c r="AW66" s="1115"/>
      <c r="AX66" s="1115"/>
      <c r="AY66" s="1115"/>
      <c r="AZ66" s="1115"/>
      <c r="BA66" s="1115"/>
      <c r="BB66" s="1115"/>
      <c r="BC66" s="1115"/>
      <c r="BD66" s="1115"/>
      <c r="BE66" s="1115"/>
      <c r="BF66" s="1115"/>
      <c r="BG66" s="1115"/>
      <c r="BH66" s="1115"/>
      <c r="BI66" s="1115"/>
      <c r="BJ66" s="1115"/>
      <c r="BK66" s="1115"/>
      <c r="BL66" s="1115"/>
      <c r="BM66" s="1115"/>
      <c r="BN66" s="1115"/>
      <c r="BO66" s="1115"/>
      <c r="BP66" s="1115"/>
      <c r="BQ66" s="1115"/>
      <c r="BR66" s="1115"/>
      <c r="BS66" s="1115"/>
      <c r="BT66" s="1115"/>
      <c r="BU66" s="1115"/>
      <c r="BV66" s="1115"/>
      <c r="BW66" s="1115"/>
      <c r="BX66" s="1115"/>
      <c r="BY66" s="1115"/>
      <c r="BZ66" s="1115"/>
      <c r="CA66" s="1115"/>
      <c r="CB66" s="1115"/>
      <c r="CC66" s="1115"/>
      <c r="CD66" s="1115"/>
      <c r="CE66" s="1115"/>
      <c r="CF66" s="1115"/>
      <c r="CG66" s="1115"/>
      <c r="CH66" s="1115"/>
      <c r="CI66" s="1115"/>
      <c r="CJ66" s="1115"/>
      <c r="CK66" s="1115"/>
      <c r="CL66" s="1115"/>
      <c r="CM66" s="1115"/>
      <c r="CN66" s="1115"/>
      <c r="CO66" s="1115"/>
      <c r="CP66" s="1115"/>
      <c r="CQ66" s="1115"/>
      <c r="CR66" s="1115"/>
      <c r="CS66" s="1115"/>
      <c r="CT66" s="1115"/>
      <c r="CU66" s="1115"/>
      <c r="CV66" s="1115"/>
      <c r="CW66" s="1115"/>
      <c r="CX66" s="1115"/>
      <c r="CY66" s="1115"/>
      <c r="CZ66" s="1115"/>
      <c r="DA66" s="1115"/>
      <c r="DB66" s="1115"/>
      <c r="DC66" s="1116"/>
    </row>
    <row r="67" spans="2:107">
      <c r="B67" s="1102"/>
      <c r="AN67" s="1114"/>
      <c r="AO67" s="1115"/>
      <c r="AP67" s="1115"/>
      <c r="AQ67" s="1115"/>
      <c r="AR67" s="1115"/>
      <c r="AS67" s="1115"/>
      <c r="AT67" s="1115"/>
      <c r="AU67" s="1115"/>
      <c r="AV67" s="1115"/>
      <c r="AW67" s="1115"/>
      <c r="AX67" s="1115"/>
      <c r="AY67" s="1115"/>
      <c r="AZ67" s="1115"/>
      <c r="BA67" s="1115"/>
      <c r="BB67" s="1115"/>
      <c r="BC67" s="1115"/>
      <c r="BD67" s="1115"/>
      <c r="BE67" s="1115"/>
      <c r="BF67" s="1115"/>
      <c r="BG67" s="1115"/>
      <c r="BH67" s="1115"/>
      <c r="BI67" s="1115"/>
      <c r="BJ67" s="1115"/>
      <c r="BK67" s="1115"/>
      <c r="BL67" s="1115"/>
      <c r="BM67" s="1115"/>
      <c r="BN67" s="1115"/>
      <c r="BO67" s="1115"/>
      <c r="BP67" s="1115"/>
      <c r="BQ67" s="1115"/>
      <c r="BR67" s="1115"/>
      <c r="BS67" s="1115"/>
      <c r="BT67" s="1115"/>
      <c r="BU67" s="1115"/>
      <c r="BV67" s="1115"/>
      <c r="BW67" s="1115"/>
      <c r="BX67" s="1115"/>
      <c r="BY67" s="1115"/>
      <c r="BZ67" s="1115"/>
      <c r="CA67" s="1115"/>
      <c r="CB67" s="1115"/>
      <c r="CC67" s="1115"/>
      <c r="CD67" s="1115"/>
      <c r="CE67" s="1115"/>
      <c r="CF67" s="1115"/>
      <c r="CG67" s="1115"/>
      <c r="CH67" s="1115"/>
      <c r="CI67" s="1115"/>
      <c r="CJ67" s="1115"/>
      <c r="CK67" s="1115"/>
      <c r="CL67" s="1115"/>
      <c r="CM67" s="1115"/>
      <c r="CN67" s="1115"/>
      <c r="CO67" s="1115"/>
      <c r="CP67" s="1115"/>
      <c r="CQ67" s="1115"/>
      <c r="CR67" s="1115"/>
      <c r="CS67" s="1115"/>
      <c r="CT67" s="1115"/>
      <c r="CU67" s="1115"/>
      <c r="CV67" s="1115"/>
      <c r="CW67" s="1115"/>
      <c r="CX67" s="1115"/>
      <c r="CY67" s="1115"/>
      <c r="CZ67" s="1115"/>
      <c r="DA67" s="1115"/>
      <c r="DB67" s="1115"/>
      <c r="DC67" s="1116"/>
    </row>
    <row r="68" spans="2:107">
      <c r="B68" s="1102"/>
      <c r="AN68" s="1114"/>
      <c r="AO68" s="1115"/>
      <c r="AP68" s="1115"/>
      <c r="AQ68" s="1115"/>
      <c r="AR68" s="1115"/>
      <c r="AS68" s="1115"/>
      <c r="AT68" s="1115"/>
      <c r="AU68" s="1115"/>
      <c r="AV68" s="1115"/>
      <c r="AW68" s="1115"/>
      <c r="AX68" s="1115"/>
      <c r="AY68" s="1115"/>
      <c r="AZ68" s="1115"/>
      <c r="BA68" s="1115"/>
      <c r="BB68" s="1115"/>
      <c r="BC68" s="1115"/>
      <c r="BD68" s="1115"/>
      <c r="BE68" s="1115"/>
      <c r="BF68" s="1115"/>
      <c r="BG68" s="1115"/>
      <c r="BH68" s="1115"/>
      <c r="BI68" s="1115"/>
      <c r="BJ68" s="1115"/>
      <c r="BK68" s="1115"/>
      <c r="BL68" s="1115"/>
      <c r="BM68" s="1115"/>
      <c r="BN68" s="1115"/>
      <c r="BO68" s="1115"/>
      <c r="BP68" s="1115"/>
      <c r="BQ68" s="1115"/>
      <c r="BR68" s="1115"/>
      <c r="BS68" s="1115"/>
      <c r="BT68" s="1115"/>
      <c r="BU68" s="1115"/>
      <c r="BV68" s="1115"/>
      <c r="BW68" s="1115"/>
      <c r="BX68" s="1115"/>
      <c r="BY68" s="1115"/>
      <c r="BZ68" s="1115"/>
      <c r="CA68" s="1115"/>
      <c r="CB68" s="1115"/>
      <c r="CC68" s="1115"/>
      <c r="CD68" s="1115"/>
      <c r="CE68" s="1115"/>
      <c r="CF68" s="1115"/>
      <c r="CG68" s="1115"/>
      <c r="CH68" s="1115"/>
      <c r="CI68" s="1115"/>
      <c r="CJ68" s="1115"/>
      <c r="CK68" s="1115"/>
      <c r="CL68" s="1115"/>
      <c r="CM68" s="1115"/>
      <c r="CN68" s="1115"/>
      <c r="CO68" s="1115"/>
      <c r="CP68" s="1115"/>
      <c r="CQ68" s="1115"/>
      <c r="CR68" s="1115"/>
      <c r="CS68" s="1115"/>
      <c r="CT68" s="1115"/>
      <c r="CU68" s="1115"/>
      <c r="CV68" s="1115"/>
      <c r="CW68" s="1115"/>
      <c r="CX68" s="1115"/>
      <c r="CY68" s="1115"/>
      <c r="CZ68" s="1115"/>
      <c r="DA68" s="1115"/>
      <c r="DB68" s="1115"/>
      <c r="DC68" s="1116"/>
    </row>
    <row r="69" spans="2:107">
      <c r="B69" s="1102"/>
      <c r="AN69" s="1117"/>
      <c r="AO69" s="1118"/>
      <c r="AP69" s="1118"/>
      <c r="AQ69" s="1118"/>
      <c r="AR69" s="1118"/>
      <c r="AS69" s="1118"/>
      <c r="AT69" s="1118"/>
      <c r="AU69" s="1118"/>
      <c r="AV69" s="1118"/>
      <c r="AW69" s="1118"/>
      <c r="AX69" s="1118"/>
      <c r="AY69" s="1118"/>
      <c r="AZ69" s="1118"/>
      <c r="BA69" s="1118"/>
      <c r="BB69" s="1118"/>
      <c r="BC69" s="1118"/>
      <c r="BD69" s="1118"/>
      <c r="BE69" s="1118"/>
      <c r="BF69" s="1118"/>
      <c r="BG69" s="1118"/>
      <c r="BH69" s="1118"/>
      <c r="BI69" s="1118"/>
      <c r="BJ69" s="1118"/>
      <c r="BK69" s="1118"/>
      <c r="BL69" s="1118"/>
      <c r="BM69" s="1118"/>
      <c r="BN69" s="1118"/>
      <c r="BO69" s="1118"/>
      <c r="BP69" s="1118"/>
      <c r="BQ69" s="1118"/>
      <c r="BR69" s="1118"/>
      <c r="BS69" s="1118"/>
      <c r="BT69" s="1118"/>
      <c r="BU69" s="1118"/>
      <c r="BV69" s="1118"/>
      <c r="BW69" s="1118"/>
      <c r="BX69" s="1118"/>
      <c r="BY69" s="1118"/>
      <c r="BZ69" s="1118"/>
      <c r="CA69" s="1118"/>
      <c r="CB69" s="1118"/>
      <c r="CC69" s="1118"/>
      <c r="CD69" s="1118"/>
      <c r="CE69" s="1118"/>
      <c r="CF69" s="1118"/>
      <c r="CG69" s="1118"/>
      <c r="CH69" s="1118"/>
      <c r="CI69" s="1118"/>
      <c r="CJ69" s="1118"/>
      <c r="CK69" s="1118"/>
      <c r="CL69" s="1118"/>
      <c r="CM69" s="1118"/>
      <c r="CN69" s="1118"/>
      <c r="CO69" s="1118"/>
      <c r="CP69" s="1118"/>
      <c r="CQ69" s="1118"/>
      <c r="CR69" s="1118"/>
      <c r="CS69" s="1118"/>
      <c r="CT69" s="1118"/>
      <c r="CU69" s="1118"/>
      <c r="CV69" s="1118"/>
      <c r="CW69" s="1118"/>
      <c r="CX69" s="1118"/>
      <c r="CY69" s="1118"/>
      <c r="CZ69" s="1118"/>
      <c r="DA69" s="1118"/>
      <c r="DB69" s="1118"/>
      <c r="DC69" s="1119"/>
    </row>
    <row r="70" spans="2:107">
      <c r="B70" s="1102"/>
      <c r="H70" s="1144"/>
      <c r="I70" s="1144"/>
      <c r="J70" s="1145"/>
      <c r="K70" s="1145"/>
      <c r="L70" s="1146"/>
      <c r="M70" s="1145"/>
      <c r="N70" s="1146"/>
      <c r="AN70" s="1120"/>
      <c r="AO70" s="1120"/>
      <c r="AP70" s="1120"/>
      <c r="AZ70" s="1120"/>
      <c r="BA70" s="1120"/>
      <c r="BB70" s="1120"/>
      <c r="BL70" s="1120"/>
      <c r="BM70" s="1120"/>
      <c r="BN70" s="1120"/>
      <c r="BX70" s="1120"/>
      <c r="BY70" s="1120"/>
      <c r="BZ70" s="1120"/>
      <c r="CJ70" s="1120"/>
      <c r="CK70" s="1120"/>
      <c r="CL70" s="1120"/>
      <c r="CV70" s="1120"/>
      <c r="CW70" s="1120"/>
      <c r="CX70" s="1120"/>
    </row>
    <row r="71" spans="2:107">
      <c r="B71" s="1102"/>
      <c r="G71" s="1147"/>
      <c r="I71" s="1148"/>
      <c r="J71" s="1145"/>
      <c r="K71" s="1145"/>
      <c r="L71" s="1146"/>
      <c r="M71" s="1145"/>
      <c r="N71" s="1146"/>
      <c r="AM71" s="1147"/>
      <c r="AN71" s="1093" t="s">
        <v>550</v>
      </c>
    </row>
    <row r="72" spans="2:107">
      <c r="B72" s="1102"/>
      <c r="G72" s="1121"/>
      <c r="H72" s="1121"/>
      <c r="I72" s="1121"/>
      <c r="J72" s="1121"/>
      <c r="K72" s="1122"/>
      <c r="L72" s="1122"/>
      <c r="M72" s="1123"/>
      <c r="N72" s="1123"/>
      <c r="AN72" s="1124"/>
      <c r="AO72" s="1125"/>
      <c r="AP72" s="1125"/>
      <c r="AQ72" s="1125"/>
      <c r="AR72" s="1125"/>
      <c r="AS72" s="1125"/>
      <c r="AT72" s="1125"/>
      <c r="AU72" s="1125"/>
      <c r="AV72" s="1125"/>
      <c r="AW72" s="1125"/>
      <c r="AX72" s="1125"/>
      <c r="AY72" s="1125"/>
      <c r="AZ72" s="1125"/>
      <c r="BA72" s="1125"/>
      <c r="BB72" s="1125"/>
      <c r="BC72" s="1125"/>
      <c r="BD72" s="1125"/>
      <c r="BE72" s="1125"/>
      <c r="BF72" s="1125"/>
      <c r="BG72" s="1125"/>
      <c r="BH72" s="1125"/>
      <c r="BI72" s="1125"/>
      <c r="BJ72" s="1125"/>
      <c r="BK72" s="1125"/>
      <c r="BL72" s="1125"/>
      <c r="BM72" s="1125"/>
      <c r="BN72" s="1125"/>
      <c r="BO72" s="1126"/>
      <c r="BP72" s="1127" t="s">
        <v>525</v>
      </c>
      <c r="BQ72" s="1127"/>
      <c r="BR72" s="1127"/>
      <c r="BS72" s="1127"/>
      <c r="BT72" s="1127"/>
      <c r="BU72" s="1127"/>
      <c r="BV72" s="1127"/>
      <c r="BW72" s="1127"/>
      <c r="BX72" s="1127" t="s">
        <v>413</v>
      </c>
      <c r="BY72" s="1127"/>
      <c r="BZ72" s="1127"/>
      <c r="CA72" s="1127"/>
      <c r="CB72" s="1127"/>
      <c r="CC72" s="1127"/>
      <c r="CD72" s="1127"/>
      <c r="CE72" s="1127"/>
      <c r="CF72" s="1127" t="s">
        <v>526</v>
      </c>
      <c r="CG72" s="1127"/>
      <c r="CH72" s="1127"/>
      <c r="CI72" s="1127"/>
      <c r="CJ72" s="1127"/>
      <c r="CK72" s="1127"/>
      <c r="CL72" s="1127"/>
      <c r="CM72" s="1127"/>
      <c r="CN72" s="1127" t="s">
        <v>527</v>
      </c>
      <c r="CO72" s="1127"/>
      <c r="CP72" s="1127"/>
      <c r="CQ72" s="1127"/>
      <c r="CR72" s="1127"/>
      <c r="CS72" s="1127"/>
      <c r="CT72" s="1127"/>
      <c r="CU72" s="1127"/>
      <c r="CV72" s="1127" t="s">
        <v>528</v>
      </c>
      <c r="CW72" s="1127"/>
      <c r="CX72" s="1127"/>
      <c r="CY72" s="1127"/>
      <c r="CZ72" s="1127"/>
      <c r="DA72" s="1127"/>
      <c r="DB72" s="1127"/>
      <c r="DC72" s="1127"/>
    </row>
    <row r="73" spans="2:107">
      <c r="B73" s="1102"/>
      <c r="G73" s="1128"/>
      <c r="H73" s="1128"/>
      <c r="I73" s="1128"/>
      <c r="J73" s="1128"/>
      <c r="K73" s="1149"/>
      <c r="L73" s="1149"/>
      <c r="M73" s="1149"/>
      <c r="N73" s="1149"/>
      <c r="AM73" s="1120"/>
      <c r="AN73" s="1131" t="s">
        <v>551</v>
      </c>
      <c r="AO73" s="1131"/>
      <c r="AP73" s="1131"/>
      <c r="AQ73" s="1131"/>
      <c r="AR73" s="1131"/>
      <c r="AS73" s="1131"/>
      <c r="AT73" s="1131"/>
      <c r="AU73" s="1131"/>
      <c r="AV73" s="1131"/>
      <c r="AW73" s="1131"/>
      <c r="AX73" s="1131"/>
      <c r="AY73" s="1131"/>
      <c r="AZ73" s="1131"/>
      <c r="BA73" s="1131"/>
      <c r="BB73" s="1131" t="s">
        <v>552</v>
      </c>
      <c r="BC73" s="1131"/>
      <c r="BD73" s="1131"/>
      <c r="BE73" s="1131"/>
      <c r="BF73" s="1131"/>
      <c r="BG73" s="1131"/>
      <c r="BH73" s="1131"/>
      <c r="BI73" s="1131"/>
      <c r="BJ73" s="1131"/>
      <c r="BK73" s="1131"/>
      <c r="BL73" s="1131"/>
      <c r="BM73" s="1131"/>
      <c r="BN73" s="1131"/>
      <c r="BO73" s="1131"/>
      <c r="BP73" s="1132">
        <v>53.7</v>
      </c>
      <c r="BQ73" s="1132"/>
      <c r="BR73" s="1132"/>
      <c r="BS73" s="1132"/>
      <c r="BT73" s="1132"/>
      <c r="BU73" s="1132"/>
      <c r="BV73" s="1132"/>
      <c r="BW73" s="1132"/>
      <c r="BX73" s="1132">
        <v>51.5</v>
      </c>
      <c r="BY73" s="1132"/>
      <c r="BZ73" s="1132"/>
      <c r="CA73" s="1132"/>
      <c r="CB73" s="1132"/>
      <c r="CC73" s="1132"/>
      <c r="CD73" s="1132"/>
      <c r="CE73" s="1132"/>
      <c r="CF73" s="1132">
        <v>45.5</v>
      </c>
      <c r="CG73" s="1132"/>
      <c r="CH73" s="1132"/>
      <c r="CI73" s="1132"/>
      <c r="CJ73" s="1132"/>
      <c r="CK73" s="1132"/>
      <c r="CL73" s="1132"/>
      <c r="CM73" s="1132"/>
      <c r="CN73" s="1132">
        <v>44.4</v>
      </c>
      <c r="CO73" s="1132"/>
      <c r="CP73" s="1132"/>
      <c r="CQ73" s="1132"/>
      <c r="CR73" s="1132"/>
      <c r="CS73" s="1132"/>
      <c r="CT73" s="1132"/>
      <c r="CU73" s="1132"/>
      <c r="CV73" s="1132">
        <v>41.1</v>
      </c>
      <c r="CW73" s="1132"/>
      <c r="CX73" s="1132"/>
      <c r="CY73" s="1132"/>
      <c r="CZ73" s="1132"/>
      <c r="DA73" s="1132"/>
      <c r="DB73" s="1132"/>
      <c r="DC73" s="1132"/>
    </row>
    <row r="74" spans="2:107">
      <c r="B74" s="1102"/>
      <c r="G74" s="1128"/>
      <c r="H74" s="1128"/>
      <c r="I74" s="1128"/>
      <c r="J74" s="1128"/>
      <c r="K74" s="1149"/>
      <c r="L74" s="1149"/>
      <c r="M74" s="1149"/>
      <c r="N74" s="1149"/>
      <c r="AM74" s="1120"/>
      <c r="AN74" s="1131"/>
      <c r="AO74" s="1131"/>
      <c r="AP74" s="1131"/>
      <c r="AQ74" s="1131"/>
      <c r="AR74" s="1131"/>
      <c r="AS74" s="1131"/>
      <c r="AT74" s="1131"/>
      <c r="AU74" s="1131"/>
      <c r="AV74" s="1131"/>
      <c r="AW74" s="1131"/>
      <c r="AX74" s="1131"/>
      <c r="AY74" s="1131"/>
      <c r="AZ74" s="1131"/>
      <c r="BA74" s="1131"/>
      <c r="BB74" s="1131"/>
      <c r="BC74" s="1131"/>
      <c r="BD74" s="1131"/>
      <c r="BE74" s="1131"/>
      <c r="BF74" s="1131"/>
      <c r="BG74" s="1131"/>
      <c r="BH74" s="1131"/>
      <c r="BI74" s="1131"/>
      <c r="BJ74" s="1131"/>
      <c r="BK74" s="1131"/>
      <c r="BL74" s="1131"/>
      <c r="BM74" s="1131"/>
      <c r="BN74" s="1131"/>
      <c r="BO74" s="1131"/>
      <c r="BP74" s="1132"/>
      <c r="BQ74" s="1132"/>
      <c r="BR74" s="1132"/>
      <c r="BS74" s="1132"/>
      <c r="BT74" s="1132"/>
      <c r="BU74" s="1132"/>
      <c r="BV74" s="1132"/>
      <c r="BW74" s="1132"/>
      <c r="BX74" s="1132"/>
      <c r="BY74" s="1132"/>
      <c r="BZ74" s="1132"/>
      <c r="CA74" s="1132"/>
      <c r="CB74" s="1132"/>
      <c r="CC74" s="1132"/>
      <c r="CD74" s="1132"/>
      <c r="CE74" s="1132"/>
      <c r="CF74" s="1132"/>
      <c r="CG74" s="1132"/>
      <c r="CH74" s="1132"/>
      <c r="CI74" s="1132"/>
      <c r="CJ74" s="1132"/>
      <c r="CK74" s="1132"/>
      <c r="CL74" s="1132"/>
      <c r="CM74" s="1132"/>
      <c r="CN74" s="1132"/>
      <c r="CO74" s="1132"/>
      <c r="CP74" s="1132"/>
      <c r="CQ74" s="1132"/>
      <c r="CR74" s="1132"/>
      <c r="CS74" s="1132"/>
      <c r="CT74" s="1132"/>
      <c r="CU74" s="1132"/>
      <c r="CV74" s="1132"/>
      <c r="CW74" s="1132"/>
      <c r="CX74" s="1132"/>
      <c r="CY74" s="1132"/>
      <c r="CZ74" s="1132"/>
      <c r="DA74" s="1132"/>
      <c r="DB74" s="1132"/>
      <c r="DC74" s="1132"/>
    </row>
    <row r="75" spans="2:107">
      <c r="B75" s="1102"/>
      <c r="G75" s="1128"/>
      <c r="H75" s="1128"/>
      <c r="I75" s="1121"/>
      <c r="J75" s="1121"/>
      <c r="K75" s="1130"/>
      <c r="L75" s="1130"/>
      <c r="M75" s="1130"/>
      <c r="N75" s="1130"/>
      <c r="AM75" s="1120"/>
      <c r="AN75" s="1131"/>
      <c r="AO75" s="1131"/>
      <c r="AP75" s="1131"/>
      <c r="AQ75" s="1131"/>
      <c r="AR75" s="1131"/>
      <c r="AS75" s="1131"/>
      <c r="AT75" s="1131"/>
      <c r="AU75" s="1131"/>
      <c r="AV75" s="1131"/>
      <c r="AW75" s="1131"/>
      <c r="AX75" s="1131"/>
      <c r="AY75" s="1131"/>
      <c r="AZ75" s="1131"/>
      <c r="BA75" s="1131"/>
      <c r="BB75" s="1131" t="s">
        <v>557</v>
      </c>
      <c r="BC75" s="1131"/>
      <c r="BD75" s="1131"/>
      <c r="BE75" s="1131"/>
      <c r="BF75" s="1131"/>
      <c r="BG75" s="1131"/>
      <c r="BH75" s="1131"/>
      <c r="BI75" s="1131"/>
      <c r="BJ75" s="1131"/>
      <c r="BK75" s="1131"/>
      <c r="BL75" s="1131"/>
      <c r="BM75" s="1131"/>
      <c r="BN75" s="1131"/>
      <c r="BO75" s="1131"/>
      <c r="BP75" s="1132">
        <v>7.8</v>
      </c>
      <c r="BQ75" s="1132"/>
      <c r="BR75" s="1132"/>
      <c r="BS75" s="1132"/>
      <c r="BT75" s="1132"/>
      <c r="BU75" s="1132"/>
      <c r="BV75" s="1132"/>
      <c r="BW75" s="1132"/>
      <c r="BX75" s="1132">
        <v>8.5</v>
      </c>
      <c r="BY75" s="1132"/>
      <c r="BZ75" s="1132"/>
      <c r="CA75" s="1132"/>
      <c r="CB75" s="1132"/>
      <c r="CC75" s="1132"/>
      <c r="CD75" s="1132"/>
      <c r="CE75" s="1132"/>
      <c r="CF75" s="1132">
        <v>8.6</v>
      </c>
      <c r="CG75" s="1132"/>
      <c r="CH75" s="1132"/>
      <c r="CI75" s="1132"/>
      <c r="CJ75" s="1132"/>
      <c r="CK75" s="1132"/>
      <c r="CL75" s="1132"/>
      <c r="CM75" s="1132"/>
      <c r="CN75" s="1132">
        <v>8.1999999999999993</v>
      </c>
      <c r="CO75" s="1132"/>
      <c r="CP75" s="1132"/>
      <c r="CQ75" s="1132"/>
      <c r="CR75" s="1132"/>
      <c r="CS75" s="1132"/>
      <c r="CT75" s="1132"/>
      <c r="CU75" s="1132"/>
      <c r="CV75" s="1132">
        <v>7.1</v>
      </c>
      <c r="CW75" s="1132"/>
      <c r="CX75" s="1132"/>
      <c r="CY75" s="1132"/>
      <c r="CZ75" s="1132"/>
      <c r="DA75" s="1132"/>
      <c r="DB75" s="1132"/>
      <c r="DC75" s="1132"/>
    </row>
    <row r="76" spans="2:107">
      <c r="B76" s="1102"/>
      <c r="G76" s="1128"/>
      <c r="H76" s="1128"/>
      <c r="I76" s="1121"/>
      <c r="J76" s="1121"/>
      <c r="K76" s="1130"/>
      <c r="L76" s="1130"/>
      <c r="M76" s="1130"/>
      <c r="N76" s="1130"/>
      <c r="AM76" s="1120"/>
      <c r="AN76" s="1131"/>
      <c r="AO76" s="1131"/>
      <c r="AP76" s="1131"/>
      <c r="AQ76" s="1131"/>
      <c r="AR76" s="1131"/>
      <c r="AS76" s="1131"/>
      <c r="AT76" s="1131"/>
      <c r="AU76" s="1131"/>
      <c r="AV76" s="1131"/>
      <c r="AW76" s="1131"/>
      <c r="AX76" s="1131"/>
      <c r="AY76" s="1131"/>
      <c r="AZ76" s="1131"/>
      <c r="BA76" s="1131"/>
      <c r="BB76" s="1131"/>
      <c r="BC76" s="1131"/>
      <c r="BD76" s="1131"/>
      <c r="BE76" s="1131"/>
      <c r="BF76" s="1131"/>
      <c r="BG76" s="1131"/>
      <c r="BH76" s="1131"/>
      <c r="BI76" s="1131"/>
      <c r="BJ76" s="1131"/>
      <c r="BK76" s="1131"/>
      <c r="BL76" s="1131"/>
      <c r="BM76" s="1131"/>
      <c r="BN76" s="1131"/>
      <c r="BO76" s="1131"/>
      <c r="BP76" s="1132"/>
      <c r="BQ76" s="1132"/>
      <c r="BR76" s="1132"/>
      <c r="BS76" s="1132"/>
      <c r="BT76" s="1132"/>
      <c r="BU76" s="1132"/>
      <c r="BV76" s="1132"/>
      <c r="BW76" s="1132"/>
      <c r="BX76" s="1132"/>
      <c r="BY76" s="1132"/>
      <c r="BZ76" s="1132"/>
      <c r="CA76" s="1132"/>
      <c r="CB76" s="1132"/>
      <c r="CC76" s="1132"/>
      <c r="CD76" s="1132"/>
      <c r="CE76" s="1132"/>
      <c r="CF76" s="1132"/>
      <c r="CG76" s="1132"/>
      <c r="CH76" s="1132"/>
      <c r="CI76" s="1132"/>
      <c r="CJ76" s="1132"/>
      <c r="CK76" s="1132"/>
      <c r="CL76" s="1132"/>
      <c r="CM76" s="1132"/>
      <c r="CN76" s="1132"/>
      <c r="CO76" s="1132"/>
      <c r="CP76" s="1132"/>
      <c r="CQ76" s="1132"/>
      <c r="CR76" s="1132"/>
      <c r="CS76" s="1132"/>
      <c r="CT76" s="1132"/>
      <c r="CU76" s="1132"/>
      <c r="CV76" s="1132"/>
      <c r="CW76" s="1132"/>
      <c r="CX76" s="1132"/>
      <c r="CY76" s="1132"/>
      <c r="CZ76" s="1132"/>
      <c r="DA76" s="1132"/>
      <c r="DB76" s="1132"/>
      <c r="DC76" s="1132"/>
    </row>
    <row r="77" spans="2:107">
      <c r="B77" s="1102"/>
      <c r="G77" s="1121"/>
      <c r="H77" s="1121"/>
      <c r="I77" s="1121"/>
      <c r="J77" s="1121"/>
      <c r="K77" s="1149"/>
      <c r="L77" s="1149"/>
      <c r="M77" s="1149"/>
      <c r="N77" s="1149"/>
      <c r="AN77" s="1127" t="s">
        <v>554</v>
      </c>
      <c r="AO77" s="1127"/>
      <c r="AP77" s="1127"/>
      <c r="AQ77" s="1127"/>
      <c r="AR77" s="1127"/>
      <c r="AS77" s="1127"/>
      <c r="AT77" s="1127"/>
      <c r="AU77" s="1127"/>
      <c r="AV77" s="1127"/>
      <c r="AW77" s="1127"/>
      <c r="AX77" s="1127"/>
      <c r="AY77" s="1127"/>
      <c r="AZ77" s="1127"/>
      <c r="BA77" s="1127"/>
      <c r="BB77" s="1131" t="s">
        <v>552</v>
      </c>
      <c r="BC77" s="1131"/>
      <c r="BD77" s="1131"/>
      <c r="BE77" s="1131"/>
      <c r="BF77" s="1131"/>
      <c r="BG77" s="1131"/>
      <c r="BH77" s="1131"/>
      <c r="BI77" s="1131"/>
      <c r="BJ77" s="1131"/>
      <c r="BK77" s="1131"/>
      <c r="BL77" s="1131"/>
      <c r="BM77" s="1131"/>
      <c r="BN77" s="1131"/>
      <c r="BO77" s="1131"/>
      <c r="BP77" s="1132">
        <v>35.299999999999997</v>
      </c>
      <c r="BQ77" s="1132"/>
      <c r="BR77" s="1132"/>
      <c r="BS77" s="1132"/>
      <c r="BT77" s="1132"/>
      <c r="BU77" s="1132"/>
      <c r="BV77" s="1132"/>
      <c r="BW77" s="1132"/>
      <c r="BX77" s="1132">
        <v>31.9</v>
      </c>
      <c r="BY77" s="1132"/>
      <c r="BZ77" s="1132"/>
      <c r="CA77" s="1132"/>
      <c r="CB77" s="1132"/>
      <c r="CC77" s="1132"/>
      <c r="CD77" s="1132"/>
      <c r="CE77" s="1132"/>
      <c r="CF77" s="1132">
        <v>24.2</v>
      </c>
      <c r="CG77" s="1132"/>
      <c r="CH77" s="1132"/>
      <c r="CI77" s="1132"/>
      <c r="CJ77" s="1132"/>
      <c r="CK77" s="1132"/>
      <c r="CL77" s="1132"/>
      <c r="CM77" s="1132"/>
      <c r="CN77" s="1132">
        <v>22.1</v>
      </c>
      <c r="CO77" s="1132"/>
      <c r="CP77" s="1132"/>
      <c r="CQ77" s="1132"/>
      <c r="CR77" s="1132"/>
      <c r="CS77" s="1132"/>
      <c r="CT77" s="1132"/>
      <c r="CU77" s="1132"/>
      <c r="CV77" s="1132">
        <v>20.399999999999999</v>
      </c>
      <c r="CW77" s="1132"/>
      <c r="CX77" s="1132"/>
      <c r="CY77" s="1132"/>
      <c r="CZ77" s="1132"/>
      <c r="DA77" s="1132"/>
      <c r="DB77" s="1132"/>
      <c r="DC77" s="1132"/>
    </row>
    <row r="78" spans="2:107">
      <c r="B78" s="1102"/>
      <c r="G78" s="1121"/>
      <c r="H78" s="1121"/>
      <c r="I78" s="1121"/>
      <c r="J78" s="1121"/>
      <c r="K78" s="1149"/>
      <c r="L78" s="1149"/>
      <c r="M78" s="1149"/>
      <c r="N78" s="1149"/>
      <c r="AN78" s="1127"/>
      <c r="AO78" s="1127"/>
      <c r="AP78" s="1127"/>
      <c r="AQ78" s="1127"/>
      <c r="AR78" s="1127"/>
      <c r="AS78" s="1127"/>
      <c r="AT78" s="1127"/>
      <c r="AU78" s="1127"/>
      <c r="AV78" s="1127"/>
      <c r="AW78" s="1127"/>
      <c r="AX78" s="1127"/>
      <c r="AY78" s="1127"/>
      <c r="AZ78" s="1127"/>
      <c r="BA78" s="1127"/>
      <c r="BB78" s="1131"/>
      <c r="BC78" s="1131"/>
      <c r="BD78" s="1131"/>
      <c r="BE78" s="1131"/>
      <c r="BF78" s="1131"/>
      <c r="BG78" s="1131"/>
      <c r="BH78" s="1131"/>
      <c r="BI78" s="1131"/>
      <c r="BJ78" s="1131"/>
      <c r="BK78" s="1131"/>
      <c r="BL78" s="1131"/>
      <c r="BM78" s="1131"/>
      <c r="BN78" s="1131"/>
      <c r="BO78" s="1131"/>
      <c r="BP78" s="1132"/>
      <c r="BQ78" s="1132"/>
      <c r="BR78" s="1132"/>
      <c r="BS78" s="1132"/>
      <c r="BT78" s="1132"/>
      <c r="BU78" s="1132"/>
      <c r="BV78" s="1132"/>
      <c r="BW78" s="1132"/>
      <c r="BX78" s="1132"/>
      <c r="BY78" s="1132"/>
      <c r="BZ78" s="1132"/>
      <c r="CA78" s="1132"/>
      <c r="CB78" s="1132"/>
      <c r="CC78" s="1132"/>
      <c r="CD78" s="1132"/>
      <c r="CE78" s="1132"/>
      <c r="CF78" s="1132"/>
      <c r="CG78" s="1132"/>
      <c r="CH78" s="1132"/>
      <c r="CI78" s="1132"/>
      <c r="CJ78" s="1132"/>
      <c r="CK78" s="1132"/>
      <c r="CL78" s="1132"/>
      <c r="CM78" s="1132"/>
      <c r="CN78" s="1132"/>
      <c r="CO78" s="1132"/>
      <c r="CP78" s="1132"/>
      <c r="CQ78" s="1132"/>
      <c r="CR78" s="1132"/>
      <c r="CS78" s="1132"/>
      <c r="CT78" s="1132"/>
      <c r="CU78" s="1132"/>
      <c r="CV78" s="1132"/>
      <c r="CW78" s="1132"/>
      <c r="CX78" s="1132"/>
      <c r="CY78" s="1132"/>
      <c r="CZ78" s="1132"/>
      <c r="DA78" s="1132"/>
      <c r="DB78" s="1132"/>
      <c r="DC78" s="1132"/>
    </row>
    <row r="79" spans="2:107">
      <c r="B79" s="1102"/>
      <c r="G79" s="1121"/>
      <c r="H79" s="1121"/>
      <c r="I79" s="1134"/>
      <c r="J79" s="1134"/>
      <c r="K79" s="1150"/>
      <c r="L79" s="1150"/>
      <c r="M79" s="1150"/>
      <c r="N79" s="1150"/>
      <c r="AN79" s="1127"/>
      <c r="AO79" s="1127"/>
      <c r="AP79" s="1127"/>
      <c r="AQ79" s="1127"/>
      <c r="AR79" s="1127"/>
      <c r="AS79" s="1127"/>
      <c r="AT79" s="1127"/>
      <c r="AU79" s="1127"/>
      <c r="AV79" s="1127"/>
      <c r="AW79" s="1127"/>
      <c r="AX79" s="1127"/>
      <c r="AY79" s="1127"/>
      <c r="AZ79" s="1127"/>
      <c r="BA79" s="1127"/>
      <c r="BB79" s="1131" t="s">
        <v>557</v>
      </c>
      <c r="BC79" s="1131"/>
      <c r="BD79" s="1131"/>
      <c r="BE79" s="1131"/>
      <c r="BF79" s="1131"/>
      <c r="BG79" s="1131"/>
      <c r="BH79" s="1131"/>
      <c r="BI79" s="1131"/>
      <c r="BJ79" s="1131"/>
      <c r="BK79" s="1131"/>
      <c r="BL79" s="1131"/>
      <c r="BM79" s="1131"/>
      <c r="BN79" s="1131"/>
      <c r="BO79" s="1131"/>
      <c r="BP79" s="1132">
        <v>6.9</v>
      </c>
      <c r="BQ79" s="1132"/>
      <c r="BR79" s="1132"/>
      <c r="BS79" s="1132"/>
      <c r="BT79" s="1132"/>
      <c r="BU79" s="1132"/>
      <c r="BV79" s="1132"/>
      <c r="BW79" s="1132"/>
      <c r="BX79" s="1132">
        <v>6.6</v>
      </c>
      <c r="BY79" s="1132"/>
      <c r="BZ79" s="1132"/>
      <c r="CA79" s="1132"/>
      <c r="CB79" s="1132"/>
      <c r="CC79" s="1132"/>
      <c r="CD79" s="1132"/>
      <c r="CE79" s="1132"/>
      <c r="CF79" s="1132">
        <v>6.4</v>
      </c>
      <c r="CG79" s="1132"/>
      <c r="CH79" s="1132"/>
      <c r="CI79" s="1132"/>
      <c r="CJ79" s="1132"/>
      <c r="CK79" s="1132"/>
      <c r="CL79" s="1132"/>
      <c r="CM79" s="1132"/>
      <c r="CN79" s="1132">
        <v>6.3</v>
      </c>
      <c r="CO79" s="1132"/>
      <c r="CP79" s="1132"/>
      <c r="CQ79" s="1132"/>
      <c r="CR79" s="1132"/>
      <c r="CS79" s="1132"/>
      <c r="CT79" s="1132"/>
      <c r="CU79" s="1132"/>
      <c r="CV79" s="1132">
        <v>6.2</v>
      </c>
      <c r="CW79" s="1132"/>
      <c r="CX79" s="1132"/>
      <c r="CY79" s="1132"/>
      <c r="CZ79" s="1132"/>
      <c r="DA79" s="1132"/>
      <c r="DB79" s="1132"/>
      <c r="DC79" s="1132"/>
    </row>
    <row r="80" spans="2:107">
      <c r="B80" s="1102"/>
      <c r="G80" s="1121"/>
      <c r="H80" s="1121"/>
      <c r="I80" s="1134"/>
      <c r="J80" s="1134"/>
      <c r="K80" s="1150"/>
      <c r="L80" s="1150"/>
      <c r="M80" s="1150"/>
      <c r="N80" s="1150"/>
      <c r="AN80" s="1127"/>
      <c r="AO80" s="1127"/>
      <c r="AP80" s="1127"/>
      <c r="AQ80" s="1127"/>
      <c r="AR80" s="1127"/>
      <c r="AS80" s="1127"/>
      <c r="AT80" s="1127"/>
      <c r="AU80" s="1127"/>
      <c r="AV80" s="1127"/>
      <c r="AW80" s="1127"/>
      <c r="AX80" s="1127"/>
      <c r="AY80" s="1127"/>
      <c r="AZ80" s="1127"/>
      <c r="BA80" s="1127"/>
      <c r="BB80" s="1131"/>
      <c r="BC80" s="1131"/>
      <c r="BD80" s="1131"/>
      <c r="BE80" s="1131"/>
      <c r="BF80" s="1131"/>
      <c r="BG80" s="1131"/>
      <c r="BH80" s="1131"/>
      <c r="BI80" s="1131"/>
      <c r="BJ80" s="1131"/>
      <c r="BK80" s="1131"/>
      <c r="BL80" s="1131"/>
      <c r="BM80" s="1131"/>
      <c r="BN80" s="1131"/>
      <c r="BO80" s="1131"/>
      <c r="BP80" s="1132"/>
      <c r="BQ80" s="1132"/>
      <c r="BR80" s="1132"/>
      <c r="BS80" s="1132"/>
      <c r="BT80" s="1132"/>
      <c r="BU80" s="1132"/>
      <c r="BV80" s="1132"/>
      <c r="BW80" s="1132"/>
      <c r="BX80" s="1132"/>
      <c r="BY80" s="1132"/>
      <c r="BZ80" s="1132"/>
      <c r="CA80" s="1132"/>
      <c r="CB80" s="1132"/>
      <c r="CC80" s="1132"/>
      <c r="CD80" s="1132"/>
      <c r="CE80" s="1132"/>
      <c r="CF80" s="1132"/>
      <c r="CG80" s="1132"/>
      <c r="CH80" s="1132"/>
      <c r="CI80" s="1132"/>
      <c r="CJ80" s="1132"/>
      <c r="CK80" s="1132"/>
      <c r="CL80" s="1132"/>
      <c r="CM80" s="1132"/>
      <c r="CN80" s="1132"/>
      <c r="CO80" s="1132"/>
      <c r="CP80" s="1132"/>
      <c r="CQ80" s="1132"/>
      <c r="CR80" s="1132"/>
      <c r="CS80" s="1132"/>
      <c r="CT80" s="1132"/>
      <c r="CU80" s="1132"/>
      <c r="CV80" s="1132"/>
      <c r="CW80" s="1132"/>
      <c r="CX80" s="1132"/>
      <c r="CY80" s="1132"/>
      <c r="CZ80" s="1132"/>
      <c r="DA80" s="1132"/>
      <c r="DB80" s="1132"/>
      <c r="DC80" s="1132"/>
    </row>
    <row r="81" spans="2:109">
      <c r="B81" s="1102"/>
    </row>
    <row r="82" spans="2:109" ht="17.25">
      <c r="B82" s="1102"/>
      <c r="K82" s="1151"/>
      <c r="L82" s="1151"/>
      <c r="M82" s="1151"/>
      <c r="N82" s="1151"/>
      <c r="AQ82" s="1151"/>
      <c r="AR82" s="1151"/>
      <c r="AS82" s="1151"/>
      <c r="AT82" s="1151"/>
      <c r="BC82" s="1151"/>
      <c r="BD82" s="1151"/>
      <c r="BE82" s="1151"/>
      <c r="BF82" s="1151"/>
      <c r="BO82" s="1151"/>
      <c r="BP82" s="1151"/>
      <c r="BQ82" s="1151"/>
      <c r="BR82" s="1151"/>
      <c r="CA82" s="1151"/>
      <c r="CB82" s="1151"/>
      <c r="CC82" s="1151"/>
      <c r="CD82" s="1151"/>
      <c r="CM82" s="1151"/>
      <c r="CN82" s="1151"/>
      <c r="CO82" s="1151"/>
      <c r="CP82" s="1151"/>
      <c r="CY82" s="1151"/>
      <c r="CZ82" s="1151"/>
      <c r="DA82" s="1151"/>
      <c r="DB82" s="1151"/>
      <c r="DC82" s="1151"/>
    </row>
    <row r="83" spans="2:109">
      <c r="B83" s="1104"/>
      <c r="C83" s="1105"/>
      <c r="D83" s="1105"/>
      <c r="E83" s="1105"/>
      <c r="F83" s="1105"/>
      <c r="G83" s="1105"/>
      <c r="H83" s="1105"/>
      <c r="I83" s="1105"/>
      <c r="J83" s="1105"/>
      <c r="K83" s="1105"/>
      <c r="L83" s="1105"/>
      <c r="M83" s="1105"/>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5"/>
      <c r="AK83" s="1105"/>
      <c r="AL83" s="1105"/>
      <c r="AM83" s="1105"/>
      <c r="AN83" s="1105"/>
      <c r="AO83" s="1105"/>
      <c r="AP83" s="1105"/>
      <c r="AQ83" s="1105"/>
      <c r="AR83" s="1105"/>
      <c r="AS83" s="1105"/>
      <c r="AT83" s="1105"/>
      <c r="AU83" s="1105"/>
      <c r="AV83" s="1105"/>
      <c r="AW83" s="1105"/>
      <c r="AX83" s="1105"/>
      <c r="AY83" s="1105"/>
      <c r="AZ83" s="1105"/>
      <c r="BA83" s="1105"/>
      <c r="BB83" s="1105"/>
      <c r="BC83" s="1105"/>
      <c r="BD83" s="1105"/>
      <c r="BE83" s="1105"/>
      <c r="BF83" s="1105"/>
      <c r="BG83" s="1105"/>
      <c r="BH83" s="1105"/>
      <c r="BI83" s="1105"/>
      <c r="BJ83" s="1105"/>
      <c r="BK83" s="1105"/>
      <c r="BL83" s="1105"/>
      <c r="BM83" s="1105"/>
      <c r="BN83" s="1105"/>
      <c r="BO83" s="1105"/>
      <c r="BP83" s="1105"/>
      <c r="BQ83" s="1105"/>
      <c r="BR83" s="1105"/>
      <c r="BS83" s="1105"/>
      <c r="BT83" s="1105"/>
      <c r="BU83" s="1105"/>
      <c r="BV83" s="1105"/>
      <c r="BW83" s="1105"/>
      <c r="BX83" s="1105"/>
      <c r="BY83" s="1105"/>
      <c r="BZ83" s="1105"/>
      <c r="CA83" s="1105"/>
      <c r="CB83" s="1105"/>
      <c r="CC83" s="1105"/>
      <c r="CD83" s="1105"/>
      <c r="CE83" s="1105"/>
      <c r="CF83" s="1105"/>
      <c r="CG83" s="1105"/>
      <c r="CH83" s="1105"/>
      <c r="CI83" s="1105"/>
      <c r="CJ83" s="1105"/>
      <c r="CK83" s="1105"/>
      <c r="CL83" s="1105"/>
      <c r="CM83" s="1105"/>
      <c r="CN83" s="1105"/>
      <c r="CO83" s="1105"/>
      <c r="CP83" s="1105"/>
      <c r="CQ83" s="1105"/>
      <c r="CR83" s="1105"/>
      <c r="CS83" s="1105"/>
      <c r="CT83" s="1105"/>
      <c r="CU83" s="1105"/>
      <c r="CV83" s="1105"/>
      <c r="CW83" s="1105"/>
      <c r="CX83" s="1105"/>
      <c r="CY83" s="1105"/>
      <c r="CZ83" s="1105"/>
      <c r="DA83" s="1105"/>
      <c r="DB83" s="1105"/>
      <c r="DC83" s="1105"/>
      <c r="DD83" s="1106"/>
    </row>
    <row r="84" spans="2:109">
      <c r="DD84" s="1093"/>
      <c r="DE84" s="1093"/>
    </row>
    <row r="85" spans="2:109">
      <c r="DD85" s="1093"/>
      <c r="DE85" s="1093"/>
    </row>
    <row r="86" spans="2:109" hidden="1">
      <c r="DD86" s="1093"/>
      <c r="DE86" s="1093"/>
    </row>
    <row r="87" spans="2:109" hidden="1">
      <c r="K87" s="1152"/>
      <c r="AQ87" s="1152"/>
      <c r="BC87" s="1152"/>
      <c r="BO87" s="1152"/>
      <c r="CA87" s="1152"/>
      <c r="CM87" s="1152"/>
      <c r="CY87" s="1152"/>
      <c r="DD87" s="1093"/>
      <c r="DE87" s="1093"/>
    </row>
    <row r="88" spans="2:109" hidden="1">
      <c r="DD88" s="1093"/>
      <c r="DE88" s="1093"/>
    </row>
    <row r="89" spans="2:109" hidden="1">
      <c r="DD89" s="1093"/>
      <c r="DE89" s="1093"/>
    </row>
    <row r="90" spans="2:109" hidden="1">
      <c r="DD90" s="1093"/>
      <c r="DE90" s="1093"/>
    </row>
    <row r="91" spans="2:109" hidden="1">
      <c r="DD91" s="1093"/>
      <c r="DE91" s="1093"/>
    </row>
    <row r="92" spans="2:109" ht="13.5" hidden="1" customHeight="1">
      <c r="DD92" s="1093"/>
      <c r="DE92" s="1093"/>
    </row>
    <row r="93" spans="2:109" ht="13.5" hidden="1" customHeight="1">
      <c r="DD93" s="1093"/>
      <c r="DE93" s="1093"/>
    </row>
    <row r="94" spans="2:109" ht="13.5" hidden="1" customHeight="1">
      <c r="DD94" s="1093"/>
      <c r="DE94" s="1093"/>
    </row>
    <row r="95" spans="2:109" ht="13.5" hidden="1" customHeight="1">
      <c r="DD95" s="1093"/>
      <c r="DE95" s="1093"/>
    </row>
    <row r="96" spans="2:109" ht="13.5" hidden="1" customHeight="1">
      <c r="DD96" s="1093"/>
      <c r="DE96" s="1093"/>
    </row>
    <row r="97" s="1093" customFormat="1" ht="13.5" hidden="1" customHeight="1"/>
    <row r="98" s="1093" customFormat="1" ht="13.5" hidden="1" customHeight="1"/>
    <row r="99" s="1093" customFormat="1" ht="13.5" hidden="1" customHeight="1"/>
    <row r="100" s="1093" customFormat="1" ht="13.5" hidden="1" customHeight="1"/>
    <row r="101" s="1093" customFormat="1" ht="13.5" hidden="1" customHeight="1"/>
    <row r="102" s="1093" customFormat="1" ht="13.5" hidden="1" customHeight="1"/>
    <row r="103" s="1093" customFormat="1" ht="13.5" hidden="1" customHeight="1"/>
    <row r="104" s="1093" customFormat="1" ht="13.5" hidden="1" customHeight="1"/>
    <row r="105" s="1093" customFormat="1" ht="13.5" hidden="1" customHeight="1"/>
    <row r="106" s="1093" customFormat="1" ht="13.5" hidden="1" customHeight="1"/>
    <row r="107" s="1093" customFormat="1" ht="13.5" hidden="1" customHeight="1"/>
    <row r="108" s="1093" customFormat="1" ht="13.5" hidden="1" customHeight="1"/>
    <row r="109" s="1093" customFormat="1" ht="13.5" hidden="1" customHeight="1"/>
    <row r="110" s="1093" customFormat="1" ht="13.5" hidden="1" customHeight="1"/>
    <row r="111" s="1093" customFormat="1" ht="13.5" hidden="1" customHeight="1"/>
    <row r="112" s="1093" customFormat="1" ht="13.5" hidden="1" customHeight="1"/>
    <row r="113" s="1093" customFormat="1" ht="13.5" hidden="1" customHeight="1"/>
    <row r="114" s="1093" customFormat="1" ht="13.5" hidden="1" customHeight="1"/>
    <row r="115" s="1093" customFormat="1" ht="13.5" hidden="1" customHeight="1"/>
    <row r="116" s="1093" customFormat="1" ht="13.5" hidden="1" customHeight="1"/>
    <row r="117" s="1093" customFormat="1" ht="13.5" hidden="1" customHeight="1"/>
    <row r="118" s="1093" customFormat="1" ht="13.5" hidden="1" customHeight="1"/>
    <row r="119" s="1093" customFormat="1" ht="13.5" hidden="1" customHeight="1"/>
    <row r="120" s="1093" customFormat="1" ht="13.5" hidden="1" customHeight="1"/>
    <row r="121" s="1093" customFormat="1" ht="13.5" hidden="1" customHeight="1"/>
    <row r="122" s="1093" customFormat="1" ht="13.5" hidden="1" customHeight="1"/>
    <row r="123" s="1093" customFormat="1" ht="13.5" hidden="1" customHeight="1"/>
    <row r="124" s="1093" customFormat="1" ht="13.5" hidden="1" customHeight="1"/>
    <row r="125" s="1093" customFormat="1" ht="13.5" hidden="1" customHeight="1"/>
    <row r="126" s="1093" customFormat="1" ht="13.5" hidden="1" customHeight="1"/>
    <row r="127" s="1093" customFormat="1" ht="13.5" hidden="1" customHeight="1"/>
    <row r="128" s="1093" customFormat="1" ht="13.5" hidden="1" customHeight="1"/>
    <row r="129" s="1093" customFormat="1" ht="13.5" hidden="1" customHeight="1"/>
    <row r="130" s="1093" customFormat="1" ht="13.5" hidden="1" customHeight="1"/>
    <row r="131" s="1093" customFormat="1" ht="13.5" hidden="1" customHeight="1"/>
    <row r="132" s="1093" customFormat="1" ht="13.5" hidden="1" customHeight="1"/>
    <row r="133" s="1093" customFormat="1" ht="13.5" hidden="1" customHeight="1"/>
    <row r="134" s="1093" customFormat="1" ht="13.5" hidden="1" customHeight="1"/>
    <row r="135" s="1093" customFormat="1" ht="13.5" hidden="1" customHeight="1"/>
    <row r="136" s="1093" customFormat="1" ht="13.5" hidden="1" customHeight="1"/>
    <row r="137" s="1093" customFormat="1" ht="13.5" hidden="1" customHeight="1"/>
    <row r="138" s="1093" customFormat="1" ht="13.5" hidden="1" customHeight="1"/>
    <row r="139" s="1093" customFormat="1" ht="13.5" hidden="1" customHeight="1"/>
    <row r="140" s="1093" customFormat="1" ht="13.5" hidden="1" customHeight="1"/>
    <row r="141" s="1093" customFormat="1" ht="13.5" hidden="1" customHeight="1"/>
    <row r="142" s="1093" customFormat="1" ht="13.5" hidden="1" customHeight="1"/>
    <row r="143" s="1093" customFormat="1" ht="13.5" hidden="1" customHeight="1"/>
    <row r="144" s="1093" customFormat="1" ht="13.5" hidden="1" customHeight="1"/>
    <row r="145" s="1093" customFormat="1" ht="13.5" hidden="1" customHeight="1"/>
    <row r="146" s="1093" customFormat="1" ht="13.5" hidden="1" customHeight="1"/>
    <row r="147" s="1093" customFormat="1" ht="13.5" hidden="1" customHeight="1"/>
    <row r="148" s="1093" customFormat="1" ht="13.5" hidden="1" customHeight="1"/>
    <row r="149" s="1093" customFormat="1" ht="13.5" hidden="1" customHeight="1"/>
    <row r="150" s="1093" customFormat="1" ht="13.5" hidden="1" customHeight="1"/>
    <row r="151" s="1093" customFormat="1" ht="13.5" hidden="1" customHeight="1"/>
    <row r="152" s="1093" customFormat="1" ht="13.5" hidden="1" customHeight="1"/>
    <row r="153" s="1093" customFormat="1" ht="13.5" hidden="1" customHeight="1"/>
    <row r="154" s="1093" customFormat="1" ht="13.5" hidden="1" customHeight="1"/>
    <row r="155" s="1093" customFormat="1" ht="13.5" hidden="1" customHeight="1"/>
    <row r="156" s="1093" customFormat="1" ht="13.5" hidden="1" customHeight="1"/>
    <row r="157" s="1093" customFormat="1" ht="13.5" hidden="1" customHeight="1"/>
    <row r="158" s="1093" customFormat="1" ht="13.5" hidden="1" customHeight="1"/>
    <row r="159" s="1093" customFormat="1" ht="13.5" hidden="1" customHeight="1"/>
    <row r="160" s="1093" customFormat="1" ht="13.5" hidden="1" customHeight="1"/>
  </sheetData>
  <sheetProtection algorithmName="SHA-512" hashValue="JXYs4g8WtbHT9K5PmMmP49m0sDy6xoTixOdtZEpYbyqBYHS58GvPUezKM+61WGsBaZtAhWA5skCBrvtDSaThTQ==" saltValue="pyk6SfiXxYqu0uhXBGSZA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5"/>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1095" customWidth="1"/>
    <col min="35" max="122" width="2.5" style="1096" customWidth="1"/>
    <col min="123" max="16384" width="2.5" style="1096" hidden="1"/>
  </cols>
  <sheetData>
    <row r="1" spans="1:34" ht="13.5" customHeight="1">
      <c r="A1" s="1096"/>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row>
    <row r="2" spans="1:34">
      <c r="S2" s="1096"/>
      <c r="AH2" s="1096"/>
    </row>
    <row r="3" spans="1:34">
      <c r="C3" s="1096"/>
      <c r="D3" s="1096"/>
      <c r="E3" s="1096"/>
      <c r="F3" s="1096"/>
      <c r="G3" s="1096"/>
      <c r="H3" s="1096"/>
      <c r="I3" s="1096"/>
      <c r="J3" s="1096"/>
      <c r="K3" s="1096"/>
      <c r="L3" s="1096"/>
      <c r="M3" s="1096"/>
      <c r="N3" s="1096"/>
      <c r="O3" s="1096"/>
      <c r="P3" s="1096"/>
      <c r="Q3" s="1096"/>
      <c r="R3" s="1096"/>
      <c r="S3" s="1096"/>
      <c r="U3" s="1096"/>
      <c r="V3" s="1096"/>
      <c r="W3" s="1096"/>
      <c r="X3" s="1096"/>
      <c r="Y3" s="1096"/>
      <c r="Z3" s="1096"/>
      <c r="AA3" s="1096"/>
      <c r="AB3" s="1096"/>
      <c r="AC3" s="1096"/>
      <c r="AD3" s="1096"/>
      <c r="AE3" s="1096"/>
      <c r="AF3" s="1096"/>
      <c r="AG3" s="1096"/>
      <c r="AH3" s="1096"/>
    </row>
    <row r="4" spans="1:34"/>
    <row r="5" spans="1:34"/>
    <row r="6" spans="1:34"/>
    <row r="7" spans="1:34"/>
    <row r="8" spans="1:34"/>
    <row r="9" spans="1:34">
      <c r="AH9" s="1096"/>
    </row>
    <row r="10" spans="1:34"/>
    <row r="11" spans="1:34"/>
    <row r="12" spans="1:34"/>
    <row r="13" spans="1:34"/>
    <row r="14" spans="1:34"/>
    <row r="15" spans="1:34"/>
    <row r="16" spans="1:34"/>
    <row r="17" spans="12:34">
      <c r="AH17" s="1096"/>
    </row>
    <row r="18" spans="12:34"/>
    <row r="19" spans="12:34"/>
    <row r="20" spans="12:34">
      <c r="AH20" s="1096"/>
    </row>
    <row r="21" spans="12:34">
      <c r="AH21" s="1096"/>
    </row>
    <row r="22" spans="12:34"/>
    <row r="23" spans="12:34"/>
    <row r="24" spans="12:34">
      <c r="Q24" s="1096"/>
    </row>
    <row r="25" spans="12:34"/>
    <row r="26" spans="12:34"/>
    <row r="27" spans="12:34"/>
    <row r="28" spans="12:34">
      <c r="O28" s="1096"/>
      <c r="T28" s="1096"/>
      <c r="AH28" s="1096"/>
    </row>
    <row r="29" spans="12:34"/>
    <row r="30" spans="12:34"/>
    <row r="31" spans="12:34">
      <c r="Q31" s="1096"/>
    </row>
    <row r="32" spans="12:34">
      <c r="L32" s="1096"/>
    </row>
    <row r="33" spans="2:34">
      <c r="C33" s="1096"/>
      <c r="E33" s="1096"/>
      <c r="G33" s="1096"/>
      <c r="I33" s="1096"/>
      <c r="X33" s="1096"/>
    </row>
    <row r="34" spans="2:34">
      <c r="B34" s="1096"/>
      <c r="P34" s="1096"/>
      <c r="R34" s="1096"/>
      <c r="T34" s="1096"/>
    </row>
    <row r="35" spans="2:34">
      <c r="D35" s="1096"/>
      <c r="W35" s="1096"/>
      <c r="AC35" s="1096"/>
      <c r="AD35" s="1096"/>
      <c r="AE35" s="1096"/>
      <c r="AF35" s="1096"/>
      <c r="AG35" s="1096"/>
      <c r="AH35" s="1096"/>
    </row>
    <row r="36" spans="2:34">
      <c r="H36" s="1096"/>
      <c r="J36" s="1096"/>
      <c r="K36" s="1096"/>
      <c r="M36" s="1096"/>
      <c r="Y36" s="1096"/>
      <c r="Z36" s="1096"/>
      <c r="AA36" s="1096"/>
      <c r="AB36" s="1096"/>
      <c r="AC36" s="1096"/>
      <c r="AD36" s="1096"/>
      <c r="AE36" s="1096"/>
      <c r="AF36" s="1096"/>
      <c r="AG36" s="1096"/>
      <c r="AH36" s="1096"/>
    </row>
    <row r="37" spans="2:34">
      <c r="AH37" s="1096"/>
    </row>
    <row r="38" spans="2:34">
      <c r="AG38" s="1096"/>
      <c r="AH38" s="1096"/>
    </row>
    <row r="39" spans="2:34"/>
    <row r="40" spans="2:34">
      <c r="X40" s="1096"/>
    </row>
    <row r="41" spans="2:34">
      <c r="R41" s="1096"/>
    </row>
    <row r="42" spans="2:34">
      <c r="W42" s="1096"/>
    </row>
    <row r="43" spans="2:34">
      <c r="Y43" s="1096"/>
      <c r="Z43" s="1096"/>
      <c r="AA43" s="1096"/>
      <c r="AB43" s="1096"/>
      <c r="AC43" s="1096"/>
      <c r="AD43" s="1096"/>
      <c r="AE43" s="1096"/>
      <c r="AF43" s="1096"/>
      <c r="AG43" s="1096"/>
      <c r="AH43" s="1096"/>
    </row>
    <row r="44" spans="2:34">
      <c r="AH44" s="1096"/>
    </row>
    <row r="45" spans="2:34">
      <c r="X45" s="1096"/>
    </row>
    <row r="46" spans="2:34"/>
    <row r="47" spans="2:34"/>
    <row r="48" spans="2:34">
      <c r="W48" s="1096"/>
      <c r="Y48" s="1096"/>
      <c r="Z48" s="1096"/>
      <c r="AA48" s="1096"/>
      <c r="AB48" s="1096"/>
      <c r="AC48" s="1096"/>
      <c r="AD48" s="1096"/>
      <c r="AE48" s="1096"/>
      <c r="AF48" s="1096"/>
      <c r="AG48" s="1096"/>
      <c r="AH48" s="1096"/>
    </row>
    <row r="49" spans="28:34"/>
    <row r="50" spans="28:34">
      <c r="AE50" s="1096"/>
      <c r="AF50" s="1096"/>
      <c r="AG50" s="1096"/>
      <c r="AH50" s="1096"/>
    </row>
    <row r="51" spans="28:34">
      <c r="AC51" s="1096"/>
      <c r="AD51" s="1096"/>
      <c r="AE51" s="1096"/>
      <c r="AF51" s="1096"/>
      <c r="AG51" s="1096"/>
      <c r="AH51" s="1096"/>
    </row>
    <row r="52" spans="28:34"/>
    <row r="53" spans="28:34">
      <c r="AF53" s="1096"/>
      <c r="AG53" s="1096"/>
      <c r="AH53" s="1096"/>
    </row>
    <row r="54" spans="28:34">
      <c r="AH54" s="1096"/>
    </row>
    <row r="55" spans="28:34"/>
    <row r="56" spans="28:34">
      <c r="AB56" s="1096"/>
      <c r="AC56" s="1096"/>
      <c r="AD56" s="1096"/>
      <c r="AE56" s="1096"/>
      <c r="AF56" s="1096"/>
      <c r="AG56" s="1096"/>
      <c r="AH56" s="1096"/>
    </row>
    <row r="57" spans="28:34">
      <c r="AH57" s="1096"/>
    </row>
    <row r="58" spans="28:34">
      <c r="AH58" s="1096"/>
    </row>
    <row r="59" spans="28:34"/>
    <row r="60" spans="28:34"/>
    <row r="61" spans="28:34"/>
    <row r="62" spans="28:34"/>
    <row r="63" spans="28:34">
      <c r="AH63" s="1096"/>
    </row>
    <row r="64" spans="28:34">
      <c r="AG64" s="1096"/>
      <c r="AH64" s="1096"/>
    </row>
    <row r="65" spans="28:34"/>
    <row r="66" spans="28:34"/>
    <row r="67" spans="28:34"/>
    <row r="68" spans="28:34">
      <c r="AB68" s="1096"/>
      <c r="AC68" s="1096"/>
      <c r="AD68" s="1096"/>
      <c r="AE68" s="1096"/>
      <c r="AF68" s="1096"/>
      <c r="AG68" s="1096"/>
      <c r="AH68" s="1096"/>
    </row>
    <row r="69" spans="28:34">
      <c r="AF69" s="1096"/>
      <c r="AG69" s="1096"/>
      <c r="AH69" s="1096"/>
    </row>
    <row r="70" spans="28:34"/>
    <row r="71" spans="28:34"/>
    <row r="72" spans="28:34"/>
    <row r="73" spans="28:34"/>
    <row r="74" spans="28:34"/>
    <row r="75" spans="28:34">
      <c r="AH75" s="1096"/>
    </row>
    <row r="76" spans="28:34">
      <c r="AF76" s="1096"/>
      <c r="AG76" s="1096"/>
      <c r="AH76" s="1096"/>
    </row>
    <row r="77" spans="28:34">
      <c r="AG77" s="1096"/>
      <c r="AH77" s="1096"/>
    </row>
    <row r="78" spans="28:34"/>
    <row r="79" spans="28:34"/>
    <row r="80" spans="28:34"/>
    <row r="81" spans="25:34"/>
    <row r="82" spans="25:34">
      <c r="Y82" s="1096"/>
    </row>
    <row r="83" spans="25:34">
      <c r="Y83" s="1096"/>
      <c r="Z83" s="1096"/>
      <c r="AA83" s="1096"/>
      <c r="AB83" s="1096"/>
      <c r="AC83" s="1096"/>
      <c r="AD83" s="1096"/>
      <c r="AE83" s="1096"/>
      <c r="AF83" s="1096"/>
      <c r="AG83" s="1096"/>
      <c r="AH83" s="1096"/>
    </row>
    <row r="84" spans="25:34"/>
    <row r="85" spans="25:34"/>
    <row r="86" spans="25:34"/>
    <row r="87" spans="25:34"/>
    <row r="88" spans="25:34">
      <c r="AH88" s="1096"/>
    </row>
    <row r="89" spans="25:34"/>
    <row r="90" spans="25:34"/>
    <row r="91" spans="25:34"/>
    <row r="92" spans="25:34" ht="13.5" customHeight="1"/>
    <row r="93" spans="25:34" ht="13.5" customHeight="1"/>
    <row r="94" spans="25:34" ht="13.5" customHeight="1">
      <c r="AF94" s="1096"/>
      <c r="AG94" s="1096"/>
      <c r="AH94" s="1096"/>
    </row>
    <row r="95" spans="25:34" ht="13.5" customHeight="1">
      <c r="AH95" s="1096"/>
    </row>
    <row r="96" spans="25:34" ht="13.5" customHeight="1"/>
    <row r="97" spans="33:34" ht="13.5" customHeight="1"/>
    <row r="98" spans="33:34" ht="13.5" customHeight="1"/>
    <row r="99" spans="33:34" ht="13.5" customHeight="1"/>
    <row r="100" spans="33:34" ht="13.5" customHeight="1"/>
    <row r="101" spans="33:34" ht="13.5" customHeight="1">
      <c r="AH101" s="1096"/>
    </row>
    <row r="102" spans="33:34" ht="13.5" customHeight="1"/>
    <row r="103" spans="33:34" ht="13.5" customHeight="1"/>
    <row r="104" spans="33:34" ht="13.5" customHeight="1">
      <c r="AG104" s="1096"/>
      <c r="AH104" s="109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096"/>
    </row>
    <row r="117" spans="34:122" ht="13.5" customHeight="1"/>
    <row r="118" spans="34:122" ht="13.5" customHeight="1"/>
    <row r="119" spans="34:122" ht="13.5" customHeight="1"/>
    <row r="120" spans="34:122" ht="13.5" customHeight="1">
      <c r="AH120" s="1096"/>
    </row>
    <row r="121" spans="34:122" ht="13.5" customHeight="1">
      <c r="AH121" s="1096"/>
    </row>
    <row r="122" spans="34:122" ht="13.5" customHeight="1"/>
    <row r="123" spans="34:122" ht="13.5" customHeight="1"/>
    <row r="124" spans="34:122" ht="13.5" customHeight="1"/>
    <row r="125" spans="34:122" ht="13.5" customHeight="1">
      <c r="DR125" s="1096" t="s">
        <v>558</v>
      </c>
    </row>
  </sheetData>
  <sheetProtection algorithmName="SHA-512" hashValue="3yc5aGn9gRI8yVE613tDOKQfI6ZGV9l6MGNxiVwMYuyLsGFUu2jOPy8hne+fcLxXo4USs5mFCM3pqVo/oh7iTA==" saltValue="YFPiUZx5eFH+nRi+2doz5A==" spinCount="100000" sheet="1" objects="1" scenarios="1"/>
  <dataConsolidate/>
  <phoneticPr fontId="4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1095" customWidth="1"/>
    <col min="35" max="122" width="2.5" style="1096" customWidth="1"/>
    <col min="123" max="16384" width="2.5" style="1096" hidden="1"/>
  </cols>
  <sheetData>
    <row r="1" spans="2:34" ht="13.5" customHeight="1">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row>
    <row r="2" spans="2:34">
      <c r="S2" s="1096"/>
      <c r="AH2" s="1096"/>
    </row>
    <row r="3" spans="2:34">
      <c r="C3" s="1096"/>
      <c r="D3" s="1096"/>
      <c r="E3" s="1096"/>
      <c r="F3" s="1096"/>
      <c r="G3" s="1096"/>
      <c r="H3" s="1096"/>
      <c r="I3" s="1096"/>
      <c r="J3" s="1096"/>
      <c r="K3" s="1096"/>
      <c r="L3" s="1096"/>
      <c r="M3" s="1096"/>
      <c r="N3" s="1096"/>
      <c r="O3" s="1096"/>
      <c r="P3" s="1096"/>
      <c r="Q3" s="1096"/>
      <c r="R3" s="1096"/>
      <c r="S3" s="1096"/>
      <c r="U3" s="1096"/>
      <c r="V3" s="1096"/>
      <c r="W3" s="1096"/>
      <c r="X3" s="1096"/>
      <c r="Y3" s="1096"/>
      <c r="Z3" s="1096"/>
      <c r="AA3" s="1096"/>
      <c r="AB3" s="1096"/>
      <c r="AC3" s="1096"/>
      <c r="AD3" s="1096"/>
      <c r="AE3" s="1096"/>
      <c r="AF3" s="1096"/>
      <c r="AG3" s="1096"/>
      <c r="AH3" s="1096"/>
    </row>
    <row r="4" spans="2:34"/>
    <row r="5" spans="2:34"/>
    <row r="6" spans="2:34"/>
    <row r="7" spans="2:34"/>
    <row r="8" spans="2:34"/>
    <row r="9" spans="2:34">
      <c r="AH9" s="1096"/>
    </row>
    <row r="10" spans="2:34"/>
    <row r="11" spans="2:34"/>
    <row r="12" spans="2:34"/>
    <row r="13" spans="2:34"/>
    <row r="14" spans="2:34"/>
    <row r="15" spans="2:34"/>
    <row r="16" spans="2:34"/>
    <row r="17" spans="12:34">
      <c r="AH17" s="1096"/>
    </row>
    <row r="18" spans="12:34"/>
    <row r="19" spans="12:34"/>
    <row r="20" spans="12:34">
      <c r="AH20" s="1096"/>
    </row>
    <row r="21" spans="12:34">
      <c r="AH21" s="1096"/>
    </row>
    <row r="22" spans="12:34"/>
    <row r="23" spans="12:34"/>
    <row r="24" spans="12:34">
      <c r="Q24" s="1096"/>
    </row>
    <row r="25" spans="12:34"/>
    <row r="26" spans="12:34"/>
    <row r="27" spans="12:34"/>
    <row r="28" spans="12:34">
      <c r="O28" s="1096"/>
      <c r="T28" s="1096"/>
      <c r="AH28" s="1096"/>
    </row>
    <row r="29" spans="12:34"/>
    <row r="30" spans="12:34"/>
    <row r="31" spans="12:34">
      <c r="Q31" s="1096"/>
    </row>
    <row r="32" spans="12:34">
      <c r="L32" s="1096"/>
    </row>
    <row r="33" spans="2:34">
      <c r="C33" s="1096"/>
      <c r="E33" s="1096"/>
      <c r="G33" s="1096"/>
      <c r="I33" s="1096"/>
      <c r="X33" s="1096"/>
    </row>
    <row r="34" spans="2:34">
      <c r="B34" s="1096"/>
      <c r="P34" s="1096"/>
      <c r="R34" s="1096"/>
      <c r="T34" s="1096"/>
    </row>
    <row r="35" spans="2:34">
      <c r="D35" s="1096"/>
      <c r="W35" s="1096"/>
      <c r="AC35" s="1096"/>
      <c r="AD35" s="1096"/>
      <c r="AE35" s="1096"/>
      <c r="AF35" s="1096"/>
      <c r="AG35" s="1096"/>
      <c r="AH35" s="1096"/>
    </row>
    <row r="36" spans="2:34">
      <c r="H36" s="1096"/>
      <c r="J36" s="1096"/>
      <c r="K36" s="1096"/>
      <c r="M36" s="1096"/>
      <c r="Y36" s="1096"/>
      <c r="Z36" s="1096"/>
      <c r="AA36" s="1096"/>
      <c r="AB36" s="1096"/>
      <c r="AC36" s="1096"/>
      <c r="AD36" s="1096"/>
      <c r="AE36" s="1096"/>
      <c r="AF36" s="1096"/>
      <c r="AG36" s="1096"/>
      <c r="AH36" s="1096"/>
    </row>
    <row r="37" spans="2:34">
      <c r="AH37" s="1096"/>
    </row>
    <row r="38" spans="2:34">
      <c r="AG38" s="1096"/>
      <c r="AH38" s="1096"/>
    </row>
    <row r="39" spans="2:34"/>
    <row r="40" spans="2:34">
      <c r="X40" s="1096"/>
    </row>
    <row r="41" spans="2:34">
      <c r="R41" s="1096"/>
    </row>
    <row r="42" spans="2:34">
      <c r="W42" s="1096"/>
    </row>
    <row r="43" spans="2:34">
      <c r="Y43" s="1096"/>
      <c r="Z43" s="1096"/>
      <c r="AA43" s="1096"/>
      <c r="AB43" s="1096"/>
      <c r="AC43" s="1096"/>
      <c r="AD43" s="1096"/>
      <c r="AE43" s="1096"/>
      <c r="AF43" s="1096"/>
      <c r="AG43" s="1096"/>
      <c r="AH43" s="1096"/>
    </row>
    <row r="44" spans="2:34">
      <c r="AH44" s="1096"/>
    </row>
    <row r="45" spans="2:34">
      <c r="X45" s="1096"/>
    </row>
    <row r="46" spans="2:34"/>
    <row r="47" spans="2:34"/>
    <row r="48" spans="2:34">
      <c r="W48" s="1096"/>
      <c r="Y48" s="1096"/>
      <c r="Z48" s="1096"/>
      <c r="AA48" s="1096"/>
      <c r="AB48" s="1096"/>
      <c r="AC48" s="1096"/>
      <c r="AD48" s="1096"/>
      <c r="AE48" s="1096"/>
      <c r="AF48" s="1096"/>
      <c r="AG48" s="1096"/>
      <c r="AH48" s="1096"/>
    </row>
    <row r="49" spans="28:34"/>
    <row r="50" spans="28:34">
      <c r="AE50" s="1096"/>
      <c r="AF50" s="1096"/>
      <c r="AG50" s="1096"/>
      <c r="AH50" s="1096"/>
    </row>
    <row r="51" spans="28:34">
      <c r="AC51" s="1096"/>
      <c r="AD51" s="1096"/>
      <c r="AE51" s="1096"/>
      <c r="AF51" s="1096"/>
      <c r="AG51" s="1096"/>
      <c r="AH51" s="1096"/>
    </row>
    <row r="52" spans="28:34"/>
    <row r="53" spans="28:34">
      <c r="AF53" s="1096"/>
      <c r="AG53" s="1096"/>
      <c r="AH53" s="1096"/>
    </row>
    <row r="54" spans="28:34">
      <c r="AH54" s="1096"/>
    </row>
    <row r="55" spans="28:34"/>
    <row r="56" spans="28:34">
      <c r="AB56" s="1096"/>
      <c r="AC56" s="1096"/>
      <c r="AD56" s="1096"/>
      <c r="AE56" s="1096"/>
      <c r="AF56" s="1096"/>
      <c r="AG56" s="1096"/>
      <c r="AH56" s="1096"/>
    </row>
    <row r="57" spans="28:34">
      <c r="AH57" s="1096"/>
    </row>
    <row r="58" spans="28:34">
      <c r="AH58" s="1096"/>
    </row>
    <row r="59" spans="28:34">
      <c r="AG59" s="1096"/>
      <c r="AH59" s="1096"/>
    </row>
    <row r="60" spans="28:34"/>
    <row r="61" spans="28:34"/>
    <row r="62" spans="28:34"/>
    <row r="63" spans="28:34">
      <c r="AH63" s="1096"/>
    </row>
    <row r="64" spans="28:34">
      <c r="AG64" s="1096"/>
      <c r="AH64" s="1096"/>
    </row>
    <row r="65" spans="28:34"/>
    <row r="66" spans="28:34"/>
    <row r="67" spans="28:34"/>
    <row r="68" spans="28:34">
      <c r="AB68" s="1096"/>
      <c r="AC68" s="1096"/>
      <c r="AD68" s="1096"/>
      <c r="AE68" s="1096"/>
      <c r="AF68" s="1096"/>
      <c r="AG68" s="1096"/>
      <c r="AH68" s="1096"/>
    </row>
    <row r="69" spans="28:34">
      <c r="AF69" s="1096"/>
      <c r="AG69" s="1096"/>
      <c r="AH69" s="1096"/>
    </row>
    <row r="70" spans="28:34"/>
    <row r="71" spans="28:34"/>
    <row r="72" spans="28:34"/>
    <row r="73" spans="28:34"/>
    <row r="74" spans="28:34"/>
    <row r="75" spans="28:34">
      <c r="AH75" s="1096"/>
    </row>
    <row r="76" spans="28:34">
      <c r="AF76" s="1096"/>
      <c r="AG76" s="1096"/>
      <c r="AH76" s="1096"/>
    </row>
    <row r="77" spans="28:34">
      <c r="AG77" s="1096"/>
      <c r="AH77" s="1096"/>
    </row>
    <row r="78" spans="28:34"/>
    <row r="79" spans="28:34"/>
    <row r="80" spans="28:34"/>
    <row r="81" spans="25:34"/>
    <row r="82" spans="25:34">
      <c r="Y82" s="1096"/>
    </row>
    <row r="83" spans="25:34">
      <c r="Y83" s="1096"/>
      <c r="Z83" s="1096"/>
      <c r="AA83" s="1096"/>
      <c r="AB83" s="1096"/>
      <c r="AC83" s="1096"/>
      <c r="AD83" s="1096"/>
      <c r="AE83" s="1096"/>
      <c r="AF83" s="1096"/>
      <c r="AG83" s="1096"/>
      <c r="AH83" s="1096"/>
    </row>
    <row r="84" spans="25:34"/>
    <row r="85" spans="25:34"/>
    <row r="86" spans="25:34"/>
    <row r="87" spans="25:34"/>
    <row r="88" spans="25:34">
      <c r="AH88" s="1096"/>
    </row>
    <row r="89" spans="25:34"/>
    <row r="90" spans="25:34"/>
    <row r="91" spans="25:34"/>
    <row r="92" spans="25:34" ht="13.5" customHeight="1"/>
    <row r="93" spans="25:34" ht="13.5" customHeight="1"/>
    <row r="94" spans="25:34" ht="13.5" customHeight="1">
      <c r="AF94" s="1096"/>
      <c r="AG94" s="1096"/>
      <c r="AH94" s="1096"/>
    </row>
    <row r="95" spans="25:34" ht="13.5" customHeight="1">
      <c r="AH95" s="1096"/>
    </row>
    <row r="96" spans="25:34" ht="13.5" customHeight="1"/>
    <row r="97" spans="33:34" ht="13.5" customHeight="1"/>
    <row r="98" spans="33:34" ht="13.5" customHeight="1"/>
    <row r="99" spans="33:34" ht="13.5" customHeight="1"/>
    <row r="100" spans="33:34" ht="13.5" customHeight="1"/>
    <row r="101" spans="33:34" ht="13.5" customHeight="1">
      <c r="AH101" s="1096"/>
    </row>
    <row r="102" spans="33:34" ht="13.5" customHeight="1"/>
    <row r="103" spans="33:34" ht="13.5" customHeight="1"/>
    <row r="104" spans="33:34" ht="13.5" customHeight="1">
      <c r="AG104" s="1096"/>
      <c r="AH104" s="109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096"/>
    </row>
    <row r="117" spans="34:122" ht="13.5" customHeight="1"/>
    <row r="118" spans="34:122" ht="13.5" customHeight="1"/>
    <row r="119" spans="34:122" ht="13.5" customHeight="1"/>
    <row r="120" spans="34:122" ht="13.5" customHeight="1">
      <c r="AH120" s="1096"/>
    </row>
    <row r="121" spans="34:122" ht="13.5" customHeight="1">
      <c r="AH121" s="1096"/>
    </row>
    <row r="122" spans="34:122" ht="13.5" customHeight="1"/>
    <row r="123" spans="34:122" ht="13.5" customHeight="1"/>
    <row r="124" spans="34:122" ht="13.5" customHeight="1"/>
    <row r="125" spans="34:122" ht="13.5" customHeight="1">
      <c r="DR125" s="1096" t="s">
        <v>559</v>
      </c>
    </row>
  </sheetData>
  <sheetProtection algorithmName="SHA-512" hashValue="o+Uw3ik9LUKbjo2A1eL/erDSOFQhEEkkbR1KD7ZwyOoPOlzFMkxkukrKIS4hEH339kq4V0XsVJ+ondTCPcpo2A==" saltValue="N3s83A4AZmBXdS6mCtkE8Q==" spinCount="100000" sheet="1" objects="1" scenarios="1"/>
  <dataConsolidate/>
  <phoneticPr fontId="45"/>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99" customWidth="1"/>
    <col min="2" max="8" width="13.375" style="299" customWidth="1"/>
    <col min="9" max="16384" width="11.125" style="299"/>
  </cols>
  <sheetData>
    <row r="1" spans="1:8">
      <c r="A1" s="115"/>
      <c r="B1" s="121"/>
      <c r="C1" s="125"/>
      <c r="D1" s="131"/>
      <c r="E1" s="141"/>
      <c r="F1" s="141"/>
      <c r="G1" s="141"/>
      <c r="H1" s="175"/>
    </row>
    <row r="2" spans="1:8">
      <c r="A2" s="116"/>
      <c r="B2" s="122"/>
      <c r="C2" s="306"/>
      <c r="D2" s="132" t="s">
        <v>76</v>
      </c>
      <c r="E2" s="142"/>
      <c r="F2" s="314" t="s">
        <v>524</v>
      </c>
      <c r="G2" s="166"/>
      <c r="H2" s="176"/>
    </row>
    <row r="3" spans="1:8">
      <c r="A3" s="132" t="s">
        <v>132</v>
      </c>
      <c r="B3" s="124"/>
      <c r="C3" s="307"/>
      <c r="D3" s="310">
        <v>18982</v>
      </c>
      <c r="E3" s="312"/>
      <c r="F3" s="315">
        <v>44504</v>
      </c>
      <c r="G3" s="317"/>
      <c r="H3" s="320"/>
    </row>
    <row r="4" spans="1:8">
      <c r="A4" s="117"/>
      <c r="B4" s="123"/>
      <c r="C4" s="308"/>
      <c r="D4" s="311">
        <v>16115</v>
      </c>
      <c r="E4" s="313"/>
      <c r="F4" s="316">
        <v>25876</v>
      </c>
      <c r="G4" s="318"/>
      <c r="H4" s="321"/>
    </row>
    <row r="5" spans="1:8">
      <c r="A5" s="132" t="s">
        <v>233</v>
      </c>
      <c r="B5" s="124"/>
      <c r="C5" s="307"/>
      <c r="D5" s="310">
        <v>28195</v>
      </c>
      <c r="E5" s="312"/>
      <c r="F5" s="315">
        <v>47820</v>
      </c>
      <c r="G5" s="317"/>
      <c r="H5" s="320"/>
    </row>
    <row r="6" spans="1:8">
      <c r="A6" s="117"/>
      <c r="B6" s="123"/>
      <c r="C6" s="308"/>
      <c r="D6" s="311">
        <v>17401</v>
      </c>
      <c r="E6" s="313"/>
      <c r="F6" s="316">
        <v>25855</v>
      </c>
      <c r="G6" s="318"/>
      <c r="H6" s="321"/>
    </row>
    <row r="7" spans="1:8">
      <c r="A7" s="132" t="s">
        <v>502</v>
      </c>
      <c r="B7" s="124"/>
      <c r="C7" s="307"/>
      <c r="D7" s="310">
        <v>18287</v>
      </c>
      <c r="E7" s="312"/>
      <c r="F7" s="315">
        <v>41934</v>
      </c>
      <c r="G7" s="317"/>
      <c r="H7" s="320"/>
    </row>
    <row r="8" spans="1:8">
      <c r="A8" s="117"/>
      <c r="B8" s="123"/>
      <c r="C8" s="308"/>
      <c r="D8" s="311">
        <v>15878</v>
      </c>
      <c r="E8" s="313"/>
      <c r="F8" s="316">
        <v>23352</v>
      </c>
      <c r="G8" s="318"/>
      <c r="H8" s="321"/>
    </row>
    <row r="9" spans="1:8">
      <c r="A9" s="132" t="s">
        <v>522</v>
      </c>
      <c r="B9" s="124"/>
      <c r="C9" s="307"/>
      <c r="D9" s="310">
        <v>24402</v>
      </c>
      <c r="E9" s="312"/>
      <c r="F9" s="315">
        <v>45588</v>
      </c>
      <c r="G9" s="317"/>
      <c r="H9" s="320"/>
    </row>
    <row r="10" spans="1:8">
      <c r="A10" s="117"/>
      <c r="B10" s="123"/>
      <c r="C10" s="308"/>
      <c r="D10" s="311">
        <v>21219</v>
      </c>
      <c r="E10" s="313"/>
      <c r="F10" s="316">
        <v>24150</v>
      </c>
      <c r="G10" s="318"/>
      <c r="H10" s="321"/>
    </row>
    <row r="11" spans="1:8">
      <c r="A11" s="132" t="s">
        <v>476</v>
      </c>
      <c r="B11" s="124"/>
      <c r="C11" s="307"/>
      <c r="D11" s="310">
        <v>32541</v>
      </c>
      <c r="E11" s="312"/>
      <c r="F11" s="315">
        <v>45483</v>
      </c>
      <c r="G11" s="317"/>
      <c r="H11" s="320"/>
    </row>
    <row r="12" spans="1:8">
      <c r="A12" s="117"/>
      <c r="B12" s="123"/>
      <c r="C12" s="309"/>
      <c r="D12" s="311">
        <v>26734</v>
      </c>
      <c r="E12" s="313"/>
      <c r="F12" s="316">
        <v>24241</v>
      </c>
      <c r="G12" s="318"/>
      <c r="H12" s="321"/>
    </row>
    <row r="13" spans="1:8">
      <c r="A13" s="132"/>
      <c r="B13" s="124"/>
      <c r="C13" s="307"/>
      <c r="D13" s="310">
        <v>24481</v>
      </c>
      <c r="E13" s="312"/>
      <c r="F13" s="315">
        <v>45066</v>
      </c>
      <c r="G13" s="319"/>
      <c r="H13" s="320"/>
    </row>
    <row r="14" spans="1:8">
      <c r="A14" s="117"/>
      <c r="B14" s="123"/>
      <c r="C14" s="308"/>
      <c r="D14" s="311">
        <v>19469</v>
      </c>
      <c r="E14" s="313"/>
      <c r="F14" s="316">
        <v>24695</v>
      </c>
      <c r="G14" s="318"/>
      <c r="H14" s="321"/>
    </row>
    <row r="17" spans="1:11">
      <c r="A17" s="299" t="s">
        <v>23</v>
      </c>
    </row>
    <row r="18" spans="1:11">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c r="A19" s="300" t="s">
        <v>83</v>
      </c>
      <c r="B19" s="300">
        <f>ROUND(VALUE(SUBSTITUTE(実質収支比率等に係る経年分析!F$48,"▲","-")),2)</f>
        <v>2.5</v>
      </c>
      <c r="C19" s="300">
        <f>ROUND(VALUE(SUBSTITUTE(実質収支比率等に係る経年分析!G$48,"▲","-")),2)</f>
        <v>3.8</v>
      </c>
      <c r="D19" s="300">
        <f>ROUND(VALUE(SUBSTITUTE(実質収支比率等に係る経年分析!H$48,"▲","-")),2)</f>
        <v>1.91</v>
      </c>
      <c r="E19" s="300">
        <f>ROUND(VALUE(SUBSTITUTE(実質収支比率等に係る経年分析!I$48,"▲","-")),2)</f>
        <v>3.66</v>
      </c>
      <c r="F19" s="300">
        <f>ROUND(VALUE(SUBSTITUTE(実質収支比率等に係る経年分析!J$48,"▲","-")),2)</f>
        <v>3.43</v>
      </c>
    </row>
    <row r="20" spans="1:11">
      <c r="A20" s="300" t="s">
        <v>37</v>
      </c>
      <c r="B20" s="300">
        <f>ROUND(VALUE(SUBSTITUTE(実質収支比率等に係る経年分析!F$47,"▲","-")),2)</f>
        <v>10.15</v>
      </c>
      <c r="C20" s="300">
        <f>ROUND(VALUE(SUBSTITUTE(実質収支比率等に係る経年分析!G$47,"▲","-")),2)</f>
        <v>10.09</v>
      </c>
      <c r="D20" s="300">
        <f>ROUND(VALUE(SUBSTITUTE(実質収支比率等に係る経年分析!H$47,"▲","-")),2)</f>
        <v>10.119999999999999</v>
      </c>
      <c r="E20" s="300">
        <f>ROUND(VALUE(SUBSTITUTE(実質収支比率等に係る経年分析!I$47,"▲","-")),2)</f>
        <v>8.1199999999999992</v>
      </c>
      <c r="F20" s="300">
        <f>ROUND(VALUE(SUBSTITUTE(実質収支比率等に係る経年分析!J$47,"▲","-")),2)</f>
        <v>9.65</v>
      </c>
    </row>
    <row r="21" spans="1:11">
      <c r="A21" s="300" t="s">
        <v>108</v>
      </c>
      <c r="B21" s="300">
        <f>IF(ISNUMBER(VALUE(SUBSTITUTE(実質収支比率等に係る経年分析!F$49,"▲","-"))),ROUND(VALUE(SUBSTITUTE(実質収支比率等に係る経年分析!F$49,"▲","-")),2),NA())</f>
        <v>-1.0900000000000001</v>
      </c>
      <c r="C21" s="300">
        <f>IF(ISNUMBER(VALUE(SUBSTITUTE(実質収支比率等に係る経年分析!G$49,"▲","-"))),ROUND(VALUE(SUBSTITUTE(実質収支比率等に係る経年分析!G$49,"▲","-")),2),NA())</f>
        <v>1.59</v>
      </c>
      <c r="D21" s="300">
        <f>IF(ISNUMBER(VALUE(SUBSTITUTE(実質収支比率等に係る経年分析!H$49,"▲","-"))),ROUND(VALUE(SUBSTITUTE(実質収支比率等に係る経年分析!H$49,"▲","-")),2),NA())</f>
        <v>-1.34</v>
      </c>
      <c r="E21" s="300">
        <f>IF(ISNUMBER(VALUE(SUBSTITUTE(実質収支比率等に係る経年分析!I$49,"▲","-"))),ROUND(VALUE(SUBSTITUTE(実質収支比率等に係る経年分析!I$49,"▲","-")),2),NA())</f>
        <v>-0.24</v>
      </c>
      <c r="F21" s="300">
        <f>IF(ISNUMBER(VALUE(SUBSTITUTE(実質収支比率等に係る経年分析!J$49,"▲","-"))),ROUND(VALUE(SUBSTITUTE(実質収支比率等に係る経年分析!J$49,"▲","-")),2),NA())</f>
        <v>1.63</v>
      </c>
    </row>
    <row r="24" spans="1:11">
      <c r="A24" s="299" t="s">
        <v>95</v>
      </c>
    </row>
    <row r="25" spans="1:11">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c r="A26" s="301"/>
      <c r="B26" s="301" t="s">
        <v>111</v>
      </c>
      <c r="C26" s="301" t="s">
        <v>63</v>
      </c>
      <c r="D26" s="301" t="s">
        <v>111</v>
      </c>
      <c r="E26" s="301" t="s">
        <v>63</v>
      </c>
      <c r="F26" s="301" t="s">
        <v>111</v>
      </c>
      <c r="G26" s="301" t="s">
        <v>63</v>
      </c>
      <c r="H26" s="301" t="s">
        <v>111</v>
      </c>
      <c r="I26" s="301" t="s">
        <v>63</v>
      </c>
      <c r="J26" s="301" t="s">
        <v>111</v>
      </c>
      <c r="K26" s="301" t="s">
        <v>63</v>
      </c>
    </row>
    <row r="27" spans="1:11">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0.15</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0.17</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0.56999999999999995</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0.85</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c r="A29" s="301" t="e">
        <f>IF(連結実質赤字比率に係る赤字・黒字の構成分析!C$41="",NA(),連結実質赤字比率に係る赤字・黒字の構成分析!C$41)</f>
        <v>#N/A</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#VALUE!</v>
      </c>
      <c r="E29" s="301" t="e">
        <f>IF(ROUND(VALUE(SUBSTITUTE(連結実質赤字比率に係る赤字・黒字の構成分析!G$41,"▲","-")),2)&gt;=0,ABS(ROUND(VALUE(SUBSTITUTE(連結実質赤字比率に係る赤字・黒字の構成分析!G$41,"▲","-")),2)),NA())</f>
        <v>#VALUE!</v>
      </c>
      <c r="F29" s="301" t="e">
        <f>IF(ROUND(VALUE(SUBSTITUTE(連結実質赤字比率に係る赤字・黒字の構成分析!H$41,"▲","-")),2)&lt;0,ABS(ROUND(VALUE(SUBSTITUTE(連結実質赤字比率に係る赤字・黒字の構成分析!H$41,"▲","-")),2)),NA())</f>
        <v>#VALUE!</v>
      </c>
      <c r="G29" s="301" t="e">
        <f>IF(ROUND(VALUE(SUBSTITUTE(連結実質赤字比率に係る赤字・黒字の構成分析!H$41,"▲","-")),2)&gt;=0,ABS(ROUND(VALUE(SUBSTITUTE(連結実質赤字比率に係る赤字・黒字の構成分析!H$41,"▲","-")),2)),NA())</f>
        <v>#VALUE!</v>
      </c>
      <c r="H29" s="301" t="e">
        <f>IF(ROUND(VALUE(SUBSTITUTE(連結実質赤字比率に係る赤字・黒字の構成分析!I$41,"▲","-")),2)&lt;0,ABS(ROUND(VALUE(SUBSTITUTE(連結実質赤字比率に係る赤字・黒字の構成分析!I$41,"▲","-")),2)),NA())</f>
        <v>#VALUE!</v>
      </c>
      <c r="I29" s="301" t="e">
        <f>IF(ROUND(VALUE(SUBSTITUTE(連結実質赤字比率に係る赤字・黒字の構成分析!I$41,"▲","-")),2)&gt;=0,ABS(ROUND(VALUE(SUBSTITUTE(連結実質赤字比率に係る赤字・黒字の構成分析!I$41,"▲","-")),2)),NA())</f>
        <v>#VALUE!</v>
      </c>
      <c r="J29" s="301" t="e">
        <f>IF(ROUND(VALUE(SUBSTITUTE(連結実質赤字比率に係る赤字・黒字の構成分析!J$41,"▲","-")),2)&lt;0,ABS(ROUND(VALUE(SUBSTITUTE(連結実質赤字比率に係る赤字・黒字の構成分析!J$41,"▲","-")),2)),NA())</f>
        <v>#VALUE!</v>
      </c>
      <c r="K29" s="301" t="e">
        <f>IF(ROUND(VALUE(SUBSTITUTE(連結実質赤字比率に係る赤字・黒字の構成分析!J$41,"▲","-")),2)&gt;=0,ABS(ROUND(VALUE(SUBSTITUTE(連結実質赤字比率に係る赤字・黒字の構成分析!J$41,"▲","-")),2)),NA())</f>
        <v>#VALUE!</v>
      </c>
    </row>
    <row r="30" spans="1:11">
      <c r="A30" s="301" t="str">
        <f>IF(連結実質赤字比率に係る赤字・黒字の構成分析!C$40="",NA(),連結実質赤字比率に係る赤字・黒字の構成分析!C$40)</f>
        <v>テレビ共同受信事業特別会計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v>
      </c>
    </row>
    <row r="31" spans="1:11">
      <c r="A31" s="301" t="str">
        <f>IF(連結実質赤字比率に係る赤字・黒字の構成分析!C$39="",NA(),連結実質赤字比率に係る赤字・黒字の構成分析!C$39)</f>
        <v>秋多都市計画事業武蔵引田駅北口土地区画整理事業特別会計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0.3</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v>
      </c>
    </row>
    <row r="32" spans="1:11">
      <c r="A32" s="301" t="str">
        <f>IF(連結実質赤字比率に係る赤字・黒字の構成分析!C$38="",NA(),連結実質赤字比率に係る赤字・黒字の構成分析!C$38)</f>
        <v>後期高齢者医療特別会計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0.12</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0.09</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0.23</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0.19</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0.13</v>
      </c>
    </row>
    <row r="33" spans="1:16">
      <c r="A33" s="301" t="str">
        <f>IF(連結実質赤字比率に係る赤字・黒字の構成分析!C$37="",NA(),連結実質赤字比率に係る赤字・黒字の構成分析!C$37)</f>
        <v>国民健康保険特別会計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2.41</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2.7</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0.61</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0.35</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0.99</v>
      </c>
    </row>
    <row r="34" spans="1:16">
      <c r="A34" s="301" t="str">
        <f>IF(連結実質赤字比率に係る赤字・黒字の構成分析!C$36="",NA(),連結実質赤字比率に係る赤字・黒字の構成分析!C$36)</f>
        <v>下水道事業会計</v>
      </c>
      <c r="B34" s="301" t="e">
        <f>IF(ROUND(VALUE(SUBSTITUTE(連結実質赤字比率に係る赤字・黒字の構成分析!F$36,"▲","-")),2)&lt;0,ABS(ROUND(VALUE(SUBSTITUTE(連結実質赤字比率に係る赤字・黒字の構成分析!F$36,"▲","-")),2)),NA())</f>
        <v>#VALUE!</v>
      </c>
      <c r="C34" s="301" t="e">
        <f>IF(ROUND(VALUE(SUBSTITUTE(連結実質赤字比率に係る赤字・黒字の構成分析!F$36,"▲","-")),2)&gt;=0,ABS(ROUND(VALUE(SUBSTITUTE(連結実質赤字比率に係る赤字・黒字の構成分析!F$36,"▲","-")),2)),NA())</f>
        <v>#VALUE!</v>
      </c>
      <c r="D34" s="301" t="e">
        <f>IF(ROUND(VALUE(SUBSTITUTE(連結実質赤字比率に係る赤字・黒字の構成分析!G$36,"▲","-")),2)&lt;0,ABS(ROUND(VALUE(SUBSTITUTE(連結実質赤字比率に係る赤字・黒字の構成分析!G$36,"▲","-")),2)),NA())</f>
        <v>#VALUE!</v>
      </c>
      <c r="E34" s="301" t="e">
        <f>IF(ROUND(VALUE(SUBSTITUTE(連結実質赤字比率に係る赤字・黒字の構成分析!G$36,"▲","-")),2)&gt;=0,ABS(ROUND(VALUE(SUBSTITUTE(連結実質赤字比率に係る赤字・黒字の構成分析!G$36,"▲","-")),2)),NA())</f>
        <v>#VALUE!</v>
      </c>
      <c r="F34" s="301" t="e">
        <f>IF(ROUND(VALUE(SUBSTITUTE(連結実質赤字比率に係る赤字・黒字の構成分析!H$36,"▲","-")),2)&lt;0,ABS(ROUND(VALUE(SUBSTITUTE(連結実質赤字比率に係る赤字・黒字の構成分析!H$36,"▲","-")),2)),NA())</f>
        <v>#VALUE!</v>
      </c>
      <c r="G34" s="301" t="e">
        <f>IF(ROUND(VALUE(SUBSTITUTE(連結実質赤字比率に係る赤字・黒字の構成分析!H$36,"▲","-")),2)&gt;=0,ABS(ROUND(VALUE(SUBSTITUTE(連結実質赤字比率に係る赤字・黒字の構成分析!H$36,"▲","-")),2)),NA())</f>
        <v>#VALUE!</v>
      </c>
      <c r="H34" s="301" t="e">
        <f>IF(ROUND(VALUE(SUBSTITUTE(連結実質赤字比率に係る赤字・黒字の構成分析!I$36,"▲","-")),2)&lt;0,ABS(ROUND(VALUE(SUBSTITUTE(連結実質赤字比率に係る赤字・黒字の構成分析!I$36,"▲","-")),2)),NA())</f>
        <v>#VALUE!</v>
      </c>
      <c r="I34" s="301" t="e">
        <f>IF(ROUND(VALUE(SUBSTITUTE(連結実質赤字比率に係る赤字・黒字の構成分析!I$36,"▲","-")),2)&gt;=0,ABS(ROUND(VALUE(SUBSTITUTE(連結実質赤字比率に係る赤字・黒字の構成分析!I$36,"▲","-")),2)),NA())</f>
        <v>#VALUE!</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1.1200000000000001</v>
      </c>
    </row>
    <row r="35" spans="1:16">
      <c r="A35" s="301" t="str">
        <f>IF(連結実質赤字比率に係る赤字・黒字の構成分析!C$35="",NA(),連結実質赤字比率に係る赤字・黒字の構成分析!C$35)</f>
        <v>介護保険特別会計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1.46</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1.79</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0.27</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0.16</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1.18</v>
      </c>
    </row>
    <row r="36" spans="1:16">
      <c r="A36" s="301" t="str">
        <f>IF(連結実質赤字比率に係る赤字・黒字の構成分析!C$34="",NA(),連結実質赤字比率に係る赤字・黒字の構成分析!C$34)</f>
        <v>一般会計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2.48</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3.79</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1.9</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3.34</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3.42</v>
      </c>
    </row>
    <row r="39" spans="1:16">
      <c r="A39" s="299" t="s">
        <v>12</v>
      </c>
    </row>
    <row r="40" spans="1:16">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c r="A41" s="302"/>
      <c r="B41" s="302" t="s">
        <v>103</v>
      </c>
      <c r="C41" s="302"/>
      <c r="D41" s="302" t="s">
        <v>112</v>
      </c>
      <c r="E41" s="302" t="s">
        <v>103</v>
      </c>
      <c r="F41" s="302"/>
      <c r="G41" s="302" t="s">
        <v>112</v>
      </c>
      <c r="H41" s="302" t="s">
        <v>103</v>
      </c>
      <c r="I41" s="302"/>
      <c r="J41" s="302" t="s">
        <v>112</v>
      </c>
      <c r="K41" s="302" t="s">
        <v>103</v>
      </c>
      <c r="L41" s="302"/>
      <c r="M41" s="302" t="s">
        <v>112</v>
      </c>
      <c r="N41" s="302" t="s">
        <v>103</v>
      </c>
      <c r="O41" s="302"/>
      <c r="P41" s="302" t="s">
        <v>112</v>
      </c>
    </row>
    <row r="42" spans="1:16">
      <c r="A42" s="302" t="s">
        <v>113</v>
      </c>
      <c r="B42" s="302"/>
      <c r="C42" s="302"/>
      <c r="D42" s="302">
        <f>'実質公債費比率（分子）の構造'!K$52</f>
        <v>3064</v>
      </c>
      <c r="E42" s="302"/>
      <c r="F42" s="302"/>
      <c r="G42" s="302">
        <f>'実質公債費比率（分子）の構造'!L$52</f>
        <v>3224</v>
      </c>
      <c r="H42" s="302"/>
      <c r="I42" s="302"/>
      <c r="J42" s="302">
        <f>'実質公債費比率（分子）の構造'!M$52</f>
        <v>3252</v>
      </c>
      <c r="K42" s="302"/>
      <c r="L42" s="302"/>
      <c r="M42" s="302">
        <f>'実質公債費比率（分子）の構造'!N$52</f>
        <v>3196</v>
      </c>
      <c r="N42" s="302"/>
      <c r="O42" s="302"/>
      <c r="P42" s="302">
        <f>'実質公債費比率（分子）の構造'!O$52</f>
        <v>3056</v>
      </c>
    </row>
    <row r="43" spans="1:16">
      <c r="A43" s="302" t="s">
        <v>41</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c r="A44" s="302" t="s">
        <v>39</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c r="A45" s="302" t="s">
        <v>0</v>
      </c>
      <c r="B45" s="302">
        <f>'実質公債費比率（分子）の構造'!K$49</f>
        <v>496</v>
      </c>
      <c r="C45" s="302"/>
      <c r="D45" s="302"/>
      <c r="E45" s="302">
        <f>'実質公債費比率（分子）の構造'!L$49</f>
        <v>642</v>
      </c>
      <c r="F45" s="302"/>
      <c r="G45" s="302"/>
      <c r="H45" s="302">
        <f>'実質公債費比率（分子）の構造'!M$49</f>
        <v>637</v>
      </c>
      <c r="I45" s="302"/>
      <c r="J45" s="302"/>
      <c r="K45" s="302">
        <f>'実質公債費比率（分子）の構造'!N$49</f>
        <v>583</v>
      </c>
      <c r="L45" s="302"/>
      <c r="M45" s="302"/>
      <c r="N45" s="302">
        <f>'実質公債費比率（分子）の構造'!O$49</f>
        <v>585</v>
      </c>
      <c r="O45" s="302"/>
      <c r="P45" s="302"/>
    </row>
    <row r="46" spans="1:16">
      <c r="A46" s="302" t="s">
        <v>34</v>
      </c>
      <c r="B46" s="302">
        <f>'実質公債費比率（分子）の構造'!K$48</f>
        <v>1152</v>
      </c>
      <c r="C46" s="302"/>
      <c r="D46" s="302"/>
      <c r="E46" s="302">
        <f>'実質公債費比率（分子）の構造'!L$48</f>
        <v>1140</v>
      </c>
      <c r="F46" s="302"/>
      <c r="G46" s="302"/>
      <c r="H46" s="302">
        <f>'実質公債費比率（分子）の構造'!M$48</f>
        <v>1144</v>
      </c>
      <c r="I46" s="302"/>
      <c r="J46" s="302"/>
      <c r="K46" s="302">
        <f>'実質公債費比率（分子）の構造'!N$48</f>
        <v>1167</v>
      </c>
      <c r="L46" s="302"/>
      <c r="M46" s="302"/>
      <c r="N46" s="302">
        <f>'実質公債費比率（分子）の構造'!O$48</f>
        <v>891</v>
      </c>
      <c r="O46" s="302"/>
      <c r="P46" s="302"/>
    </row>
    <row r="47" spans="1:16">
      <c r="A47" s="302" t="s">
        <v>31</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c r="A48" s="302" t="s">
        <v>29</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c r="A49" s="302" t="s">
        <v>22</v>
      </c>
      <c r="B49" s="302">
        <f>'実質公債費比率（分子）の構造'!K$45</f>
        <v>2632</v>
      </c>
      <c r="C49" s="302"/>
      <c r="D49" s="302"/>
      <c r="E49" s="302">
        <f>'実質公債費比率（分子）の構造'!L$45</f>
        <v>2688</v>
      </c>
      <c r="F49" s="302"/>
      <c r="G49" s="302"/>
      <c r="H49" s="302">
        <f>'実質公債費比率（分子）の構造'!M$45</f>
        <v>2636</v>
      </c>
      <c r="I49" s="302"/>
      <c r="J49" s="302"/>
      <c r="K49" s="302">
        <f>'実質公債費比率（分子）の構造'!N$45</f>
        <v>2495</v>
      </c>
      <c r="L49" s="302"/>
      <c r="M49" s="302"/>
      <c r="N49" s="302">
        <f>'実質公債費比率（分子）の構造'!O$45</f>
        <v>2417</v>
      </c>
      <c r="O49" s="302"/>
      <c r="P49" s="302"/>
    </row>
    <row r="50" spans="1:16">
      <c r="A50" s="302" t="s">
        <v>54</v>
      </c>
      <c r="B50" s="302" t="e">
        <f>NA()</f>
        <v>#N/A</v>
      </c>
      <c r="C50" s="302">
        <f>IF(ISNUMBER('実質公債費比率（分子）の構造'!K$53),'実質公債費比率（分子）の構造'!K$53,NA())</f>
        <v>1216</v>
      </c>
      <c r="D50" s="302" t="e">
        <f>NA()</f>
        <v>#N/A</v>
      </c>
      <c r="E50" s="302" t="e">
        <f>NA()</f>
        <v>#N/A</v>
      </c>
      <c r="F50" s="302">
        <f>IF(ISNUMBER('実質公債費比率（分子）の構造'!L$53),'実質公債費比率（分子）の構造'!L$53,NA())</f>
        <v>1246</v>
      </c>
      <c r="G50" s="302" t="e">
        <f>NA()</f>
        <v>#N/A</v>
      </c>
      <c r="H50" s="302" t="e">
        <f>NA()</f>
        <v>#N/A</v>
      </c>
      <c r="I50" s="302">
        <f>IF(ISNUMBER('実質公債費比率（分子）の構造'!M$53),'実質公債費比率（分子）の構造'!M$53,NA())</f>
        <v>1165</v>
      </c>
      <c r="J50" s="302" t="e">
        <f>NA()</f>
        <v>#N/A</v>
      </c>
      <c r="K50" s="302" t="e">
        <f>NA()</f>
        <v>#N/A</v>
      </c>
      <c r="L50" s="302">
        <f>IF(ISNUMBER('実質公債費比率（分子）の構造'!N$53),'実質公債費比率（分子）の構造'!N$53,NA())</f>
        <v>1049</v>
      </c>
      <c r="M50" s="302" t="e">
        <f>NA()</f>
        <v>#N/A</v>
      </c>
      <c r="N50" s="302" t="e">
        <f>NA()</f>
        <v>#N/A</v>
      </c>
      <c r="O50" s="302">
        <f>IF(ISNUMBER('実質公債費比率（分子）の構造'!O$53),'実質公債費比率（分子）の構造'!O$53,NA())</f>
        <v>837</v>
      </c>
      <c r="P50" s="302" t="e">
        <f>NA()</f>
        <v>#N/A</v>
      </c>
    </row>
    <row r="53" spans="1:16">
      <c r="A53" s="299" t="s">
        <v>117</v>
      </c>
    </row>
    <row r="54" spans="1:16">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c r="A55" s="301"/>
      <c r="B55" s="301" t="s">
        <v>120</v>
      </c>
      <c r="C55" s="301"/>
      <c r="D55" s="301" t="s">
        <v>123</v>
      </c>
      <c r="E55" s="301" t="s">
        <v>120</v>
      </c>
      <c r="F55" s="301"/>
      <c r="G55" s="301" t="s">
        <v>123</v>
      </c>
      <c r="H55" s="301" t="s">
        <v>120</v>
      </c>
      <c r="I55" s="301"/>
      <c r="J55" s="301" t="s">
        <v>123</v>
      </c>
      <c r="K55" s="301" t="s">
        <v>120</v>
      </c>
      <c r="L55" s="301"/>
      <c r="M55" s="301" t="s">
        <v>123</v>
      </c>
      <c r="N55" s="301" t="s">
        <v>120</v>
      </c>
      <c r="O55" s="301"/>
      <c r="P55" s="301" t="s">
        <v>123</v>
      </c>
    </row>
    <row r="56" spans="1:16">
      <c r="A56" s="301" t="s">
        <v>46</v>
      </c>
      <c r="B56" s="301"/>
      <c r="C56" s="301"/>
      <c r="D56" s="301">
        <f>'将来負担比率（分子）の構造'!I$52</f>
        <v>31346</v>
      </c>
      <c r="E56" s="301"/>
      <c r="F56" s="301"/>
      <c r="G56" s="301">
        <f>'将来負担比率（分子）の構造'!J$52</f>
        <v>30733</v>
      </c>
      <c r="H56" s="301"/>
      <c r="I56" s="301"/>
      <c r="J56" s="301">
        <f>'将来負担比率（分子）の構造'!K$52</f>
        <v>30356</v>
      </c>
      <c r="K56" s="301"/>
      <c r="L56" s="301"/>
      <c r="M56" s="301">
        <f>'将来負担比率（分子）の構造'!L$52</f>
        <v>29900</v>
      </c>
      <c r="N56" s="301"/>
      <c r="O56" s="301"/>
      <c r="P56" s="301">
        <f>'将来負担比率（分子）の構造'!M$52</f>
        <v>29405</v>
      </c>
    </row>
    <row r="57" spans="1:16">
      <c r="A57" s="301" t="s">
        <v>90</v>
      </c>
      <c r="B57" s="301"/>
      <c r="C57" s="301"/>
      <c r="D57" s="301">
        <f>'将来負担比率（分子）の構造'!I$51</f>
        <v>9367</v>
      </c>
      <c r="E57" s="301"/>
      <c r="F57" s="301"/>
      <c r="G57" s="301">
        <f>'将来負担比率（分子）の構造'!J$51</f>
        <v>8789</v>
      </c>
      <c r="H57" s="301"/>
      <c r="I57" s="301"/>
      <c r="J57" s="301">
        <f>'将来負担比率（分子）の構造'!K$51</f>
        <v>7865</v>
      </c>
      <c r="K57" s="301"/>
      <c r="L57" s="301"/>
      <c r="M57" s="301">
        <f>'将来負担比率（分子）の構造'!L$51</f>
        <v>7705</v>
      </c>
      <c r="N57" s="301"/>
      <c r="O57" s="301"/>
      <c r="P57" s="301">
        <f>'将来負担比率（分子）の構造'!M$51</f>
        <v>7451</v>
      </c>
    </row>
    <row r="58" spans="1:16">
      <c r="A58" s="301" t="s">
        <v>88</v>
      </c>
      <c r="B58" s="301"/>
      <c r="C58" s="301"/>
      <c r="D58" s="301">
        <f>'将来負担比率（分子）の構造'!I$50</f>
        <v>3691</v>
      </c>
      <c r="E58" s="301"/>
      <c r="F58" s="301"/>
      <c r="G58" s="301">
        <f>'将来負担比率（分子）の構造'!J$50</f>
        <v>3954</v>
      </c>
      <c r="H58" s="301"/>
      <c r="I58" s="301"/>
      <c r="J58" s="301">
        <f>'将来負担比率（分子）の構造'!K$50</f>
        <v>4329</v>
      </c>
      <c r="K58" s="301"/>
      <c r="L58" s="301"/>
      <c r="M58" s="301">
        <f>'将来負担比率（分子）の構造'!L$50</f>
        <v>3891</v>
      </c>
      <c r="N58" s="301"/>
      <c r="O58" s="301"/>
      <c r="P58" s="301">
        <f>'将来負担比率（分子）の構造'!M$50</f>
        <v>3876</v>
      </c>
    </row>
    <row r="59" spans="1:16">
      <c r="A59" s="301" t="s">
        <v>85</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c r="A60" s="301" t="s">
        <v>81</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c r="A61" s="301" t="s">
        <v>70</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c r="A62" s="301" t="s">
        <v>71</v>
      </c>
      <c r="B62" s="301">
        <f>'将来負担比率（分子）の構造'!I$45</f>
        <v>4131</v>
      </c>
      <c r="C62" s="301"/>
      <c r="D62" s="301"/>
      <c r="E62" s="301">
        <f>'将来負担比率（分子）の構造'!J$45</f>
        <v>4284</v>
      </c>
      <c r="F62" s="301"/>
      <c r="G62" s="301"/>
      <c r="H62" s="301">
        <f>'将来負担比率（分子）の構造'!K$45</f>
        <v>4145</v>
      </c>
      <c r="I62" s="301"/>
      <c r="J62" s="301"/>
      <c r="K62" s="301">
        <f>'将来負担比率（分子）の構造'!L$45</f>
        <v>4103</v>
      </c>
      <c r="L62" s="301"/>
      <c r="M62" s="301"/>
      <c r="N62" s="301">
        <f>'将来負担比率（分子）の構造'!M$45</f>
        <v>4013</v>
      </c>
      <c r="O62" s="301"/>
      <c r="P62" s="301"/>
    </row>
    <row r="63" spans="1:16">
      <c r="A63" s="301" t="s">
        <v>69</v>
      </c>
      <c r="B63" s="301">
        <f>'将来負担比率（分子）の構造'!I$44</f>
        <v>7219</v>
      </c>
      <c r="C63" s="301"/>
      <c r="D63" s="301"/>
      <c r="E63" s="301">
        <f>'将来負担比率（分子）の構造'!J$44</f>
        <v>7340</v>
      </c>
      <c r="F63" s="301"/>
      <c r="G63" s="301"/>
      <c r="H63" s="301">
        <f>'将来負担比率（分子）の構造'!K$44</f>
        <v>6954</v>
      </c>
      <c r="I63" s="301"/>
      <c r="J63" s="301"/>
      <c r="K63" s="301">
        <f>'将来負担比率（分子）の構造'!L$44</f>
        <v>6707</v>
      </c>
      <c r="L63" s="301"/>
      <c r="M63" s="301"/>
      <c r="N63" s="301">
        <f>'将来負担比率（分子）の構造'!M$44</f>
        <v>6388</v>
      </c>
      <c r="O63" s="301"/>
      <c r="P63" s="301"/>
    </row>
    <row r="64" spans="1:16">
      <c r="A64" s="301" t="s">
        <v>67</v>
      </c>
      <c r="B64" s="301">
        <f>'将来負担比率（分子）の構造'!I$43</f>
        <v>13456</v>
      </c>
      <c r="C64" s="301"/>
      <c r="D64" s="301"/>
      <c r="E64" s="301">
        <f>'将来負担比率（分子）の構造'!J$43</f>
        <v>13058</v>
      </c>
      <c r="F64" s="301"/>
      <c r="G64" s="301"/>
      <c r="H64" s="301">
        <f>'将来負担比率（分子）の構造'!K$43</f>
        <v>12570</v>
      </c>
      <c r="I64" s="301"/>
      <c r="J64" s="301"/>
      <c r="K64" s="301">
        <f>'将来負担比率（分子）の構造'!L$43</f>
        <v>12059</v>
      </c>
      <c r="L64" s="301"/>
      <c r="M64" s="301"/>
      <c r="N64" s="301">
        <f>'将来負担比率（分子）の構造'!M$43</f>
        <v>10957</v>
      </c>
      <c r="O64" s="301"/>
      <c r="P64" s="301"/>
    </row>
    <row r="65" spans="1:16">
      <c r="A65" s="301" t="s">
        <v>58</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c r="A66" s="301" t="s">
        <v>65</v>
      </c>
      <c r="B66" s="301">
        <f>'将来負担比率（分子）の構造'!I$41</f>
        <v>27049</v>
      </c>
      <c r="C66" s="301"/>
      <c r="D66" s="301"/>
      <c r="E66" s="301">
        <f>'将来負担比率（分子）の構造'!J$41</f>
        <v>25960</v>
      </c>
      <c r="F66" s="301"/>
      <c r="G66" s="301"/>
      <c r="H66" s="301">
        <f>'将来負担比率（分子）の構造'!K$41</f>
        <v>25257</v>
      </c>
      <c r="I66" s="301"/>
      <c r="J66" s="301"/>
      <c r="K66" s="301">
        <f>'将来負担比率（分子）の構造'!L$41</f>
        <v>24876</v>
      </c>
      <c r="L66" s="301"/>
      <c r="M66" s="301"/>
      <c r="N66" s="301">
        <f>'将来負担比率（分子）の構造'!M$41</f>
        <v>25381</v>
      </c>
      <c r="O66" s="301"/>
      <c r="P66" s="301"/>
    </row>
    <row r="67" spans="1:16">
      <c r="A67" s="301" t="s">
        <v>94</v>
      </c>
      <c r="B67" s="301" t="e">
        <f>NA()</f>
        <v>#N/A</v>
      </c>
      <c r="C67" s="301">
        <f>IF(ISNUMBER('将来負担比率（分子）の構造'!I$53),IF('将来負担比率（分子）の構造'!I$53&lt;0,0,'将来負担比率（分子）の構造'!I$53),NA())</f>
        <v>7452</v>
      </c>
      <c r="D67" s="301" t="e">
        <f>NA()</f>
        <v>#N/A</v>
      </c>
      <c r="E67" s="301" t="e">
        <f>NA()</f>
        <v>#N/A</v>
      </c>
      <c r="F67" s="301">
        <f>IF(ISNUMBER('将来負担比率（分子）の構造'!J$53),IF('将来負担比率（分子）の構造'!J$53&lt;0,0,'将来負担比率（分子）の構造'!J$53),NA())</f>
        <v>7166</v>
      </c>
      <c r="G67" s="301" t="e">
        <f>NA()</f>
        <v>#N/A</v>
      </c>
      <c r="H67" s="301" t="e">
        <f>NA()</f>
        <v>#N/A</v>
      </c>
      <c r="I67" s="301">
        <f>IF(ISNUMBER('将来負担比率（分子）の構造'!K$53),IF('将来負担比率（分子）の構造'!K$53&lt;0,0,'将来負担比率（分子）の構造'!K$53),NA())</f>
        <v>6376</v>
      </c>
      <c r="J67" s="301" t="e">
        <f>NA()</f>
        <v>#N/A</v>
      </c>
      <c r="K67" s="301" t="e">
        <f>NA()</f>
        <v>#N/A</v>
      </c>
      <c r="L67" s="301">
        <f>IF(ISNUMBER('将来負担比率（分子）の構造'!L$53),IF('将来負担比率（分子）の構造'!L$53&lt;0,0,'将来負担比率（分子）の構造'!L$53),NA())</f>
        <v>6250</v>
      </c>
      <c r="M67" s="301" t="e">
        <f>NA()</f>
        <v>#N/A</v>
      </c>
      <c r="N67" s="301" t="e">
        <f>NA()</f>
        <v>#N/A</v>
      </c>
      <c r="O67" s="301">
        <f>IF(ISNUMBER('将来負担比率（分子）の構造'!M$53),IF('将来負担比率（分子）の構造'!M$53&lt;0,0,'将来負担比率（分子）の構造'!M$53),NA())</f>
        <v>6007</v>
      </c>
      <c r="P67" s="301" t="e">
        <f>NA()</f>
        <v>#N/A</v>
      </c>
    </row>
    <row r="70" spans="1:16">
      <c r="A70" s="304" t="s">
        <v>124</v>
      </c>
      <c r="B70" s="304"/>
      <c r="C70" s="304"/>
      <c r="D70" s="304"/>
      <c r="E70" s="304"/>
      <c r="F70" s="304"/>
    </row>
    <row r="71" spans="1:16">
      <c r="A71" s="303"/>
      <c r="B71" s="303" t="str">
        <f>基金残高に係る経年分析!F54</f>
        <v>H30</v>
      </c>
      <c r="C71" s="303" t="str">
        <f>基金残高に係る経年分析!G54</f>
        <v>R01</v>
      </c>
      <c r="D71" s="303" t="str">
        <f>基金残高に係る経年分析!H54</f>
        <v>R02</v>
      </c>
    </row>
    <row r="72" spans="1:16">
      <c r="A72" s="303" t="s">
        <v>125</v>
      </c>
      <c r="B72" s="305">
        <f>基金残高に係る経年分析!F55</f>
        <v>1675</v>
      </c>
      <c r="C72" s="305">
        <f>基金残高に係る経年分析!G55</f>
        <v>1345</v>
      </c>
      <c r="D72" s="305">
        <f>基金残高に係る経年分析!H55</f>
        <v>1645</v>
      </c>
    </row>
    <row r="73" spans="1:16">
      <c r="A73" s="303" t="s">
        <v>126</v>
      </c>
      <c r="B73" s="305" t="str">
        <f>基金残高に係る経年分析!F56</f>
        <v>-</v>
      </c>
      <c r="C73" s="305" t="str">
        <f>基金残高に係る経年分析!G56</f>
        <v>-</v>
      </c>
      <c r="D73" s="305" t="str">
        <f>基金残高に係る経年分析!H56</f>
        <v>-</v>
      </c>
    </row>
    <row r="74" spans="1:16">
      <c r="A74" s="303" t="s">
        <v>128</v>
      </c>
      <c r="B74" s="305">
        <f>基金残高に係る経年分析!F57</f>
        <v>1521</v>
      </c>
      <c r="C74" s="305">
        <f>基金残高に係る経年分析!G57</f>
        <v>1697</v>
      </c>
      <c r="D74" s="305">
        <f>基金残高に係る経年分析!H57</f>
        <v>1791</v>
      </c>
    </row>
  </sheetData>
  <sheetProtection algorithmName="SHA-512" hashValue="GgzVENQuHypMuDhCAIVG6iKo9i4zrCz0jiwwHuVBHsU5SYHftAs2adHBlnbgYlg2lCYJ8q1F6vaGewsJ2xfIRg==" saltValue="c6NnEu1MRRFOm2X8PEl+C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弦巻 優輝</cp:lastModifiedBy>
  <cp:lastPrinted>2022-03-11T01:59:29Z</cp:lastPrinted>
  <dcterms:created xsi:type="dcterms:W3CDTF">2022-02-02T04:35:55Z</dcterms:created>
  <dcterms:modified xsi:type="dcterms:W3CDTF">2022-09-28T04:39:11Z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2022-03-31T07:28:01Z</vt:filetime>
  </property>
</Properties>
</file>