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O34" i="9"/>
  <c r="CO35" i="9" s="1"/>
  <c r="CO36" i="9" s="1"/>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<sst xmlns="http://schemas.openxmlformats.org/spreadsheetml/2006/main" count="1047" uniqueCount="552">
  <si>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</si>
  <si>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</si>
  <si>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</si>
  <si>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</si>
  <si>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</si>
  <si>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</si>
  <si>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</si>
  <si>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</si>
  <si>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</si>
  <si>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</si>
  <si>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</si>
  <si>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</si>
  <si>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</si>
  <si>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</si>
  <si>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</si>
  <si>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</si>
  <si>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</si>
  <si>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</si>
  <si>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</si>
  <si>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</si>
  <si>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</si>
  <si>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</si>
  <si>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</si>
  <si>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</si>
  <si>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</si>
  <si>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</si>
  <si>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</si>
  <si>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</si>
  <si>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</si>
  <si>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</si>
  <si>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</si>
  <si>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</si>
  <si>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</si>
  <si>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</si>
  <si>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</si>
  <si>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</si>
  <si>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</si>
  <si>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</si>
  <si>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</si>
  <si>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</si>
  <si>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</si>
  <si>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</si>
  <si>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</si>
  <si>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</si>
  <si>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</si>
  <si>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</si>
  <si>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</si>
  <si>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</si>
  <si>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</si>
  <si>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</si>
  <si>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</si>
  <si>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</si>
  <si>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</si>
  <si>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</si>
  <si>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</si>
  <si>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</si>
  <si>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</si>
  <si>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</si>
  <si>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</si>
  <si>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</si>
  <si>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</si>
  <si>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</si>
  <si>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</si>
  <si>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</si>
  <si>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</si>
  <si>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</si>
  <si>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</si>
  <si>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</si>
  <si>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</si>
  <si>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</si>
  <si>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</si>
  <si>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</si>
  <si>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</si>
  <si>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</si>
  <si>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</si>
  <si>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</si>
  <si>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</si>
  <si>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</si>
  <si>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</si>
  <si>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</si>
  <si>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</si>
  <si>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</si>
  <si>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あきる野市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</si>
  <si>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</si>
  <si>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</si>
  <si>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</si>
  <si>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</si>
  <si>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</si>
  <si>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</si>
  <si>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</si>
  <si>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</si>
  <si>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</si>
  <si>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</si>
  <si>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</si>
  <si>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</si>
  <si>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</si>
  <si>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</si>
  <si>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</si>
  <si>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</si>
  <si>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</si>
  <si>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</si>
  <si>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</si>
  <si>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</si>
  <si>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</si>
  <si>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</si>
  <si>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</si>
  <si>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</si>
  <si>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</si>
  <si>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</si>
  <si>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</si>
  <si>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</si>
  <si>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</si>
  <si>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</si>
  <si>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</si>
  <si>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</si>
  <si>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</si>
  <si>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</si>
  <si>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</si>
  <si>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</si>
  <si>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</si>
  <si>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</si>
  <si>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</si>
  <si>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</si>
  <si>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</si>
  <si>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</si>
  <si>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</si>
  <si>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</si>
  <si>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</si>
  <si>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</si>
  <si>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</si>
  <si>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</si>
  <si>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</si>
  <si>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</si>
  <si>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</si>
  <si>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</si>
  <si>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</si>
  <si>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</si>
  <si>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</si>
  <si>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</si>
  <si>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</si>
  <si>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</si>
  <si>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</si>
  <si>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</si>
  <si>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</si>
  <si>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</si>
  <si>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</si>
  <si>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</si>
  <si>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</si>
  <si>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</si>
  <si>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</si>
  <si>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</si>
  <si>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</si>
  <si>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</si>
  <si>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</si>
  <si>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</si>
  <si>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</si>
  <si>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</si>
  <si>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</si>
  <si>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</si>
  <si>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</si>
  <si>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</si>
  <si>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</si>
  <si>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</si>
  <si>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</si>
  <si>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</si>
  <si>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</si>
  <si>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</si>
  <si>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</si>
  <si>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</si>
  <si>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</si>
  <si>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</si>
  <si>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</si>
  <si>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</si>
  <si>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</si>
  <si>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</si>
  <si>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</si>
  <si>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</si>
  <si>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</si>
  <si>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</si>
  <si>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</si>
  <si>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</si>
  <si>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</si>
  <si>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</si>
  <si>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</si>
  <si>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</si>
  <si>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</si>
  <si>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</si>
  <si>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</si>
  <si>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</si>
  <si>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</si>
  <si>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</si>
  <si>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</si>
  <si>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</si>
  <si>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</si>
  <si>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</si>
  <si>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東京都あきる野市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</si>
  <si>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</si>
  <si>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</si>
  <si>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</si>
  <si>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</si>
  <si>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</si>
  <si>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</si>
  <si>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</si>
  <si>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</si>
  <si>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</si>
  <si>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</si>
  <si>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</si>
  <si>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</si>
  <si>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</si>
  <si>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</si>
  <si>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</si>
  <si>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</si>
  <si>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</si>
  <si>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</si>
  <si>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</si>
  <si>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</si>
  <si>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</si>
  <si>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</si>
  <si>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</si>
  <si>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</si>
  <si>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</si>
  <si>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</si>
  <si>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</si>
  <si>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</si>
  <si>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</si>
  <si>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</si>
  <si>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</si>
  <si>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</si>
  <si>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</si>
  <si>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</si>
  <si>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</si>
  <si>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</si>
  <si>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</si>
  <si>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</si>
  <si>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</si>
  <si>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</si>
  <si>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</si>
  <si>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</si>
  <si>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</si>
  <si>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</si>
  <si>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</si>
  <si>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</si>
  <si>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</si>
  <si>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</si>
  <si>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</si>
  <si>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</si>
  <si>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</si>
  <si>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</si>
  <si>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</si>
  <si>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</si>
  <si>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</si>
  <si>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</si>
  <si>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</si>
  <si>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</si>
  <si>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</si>
  <si>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</si>
  <si>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</si>
  <si>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</si>
  <si>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</si>
  <si>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</si>
  <si>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</si>
  <si>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</si>
  <si>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</si>
  <si>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</si>
  <si>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</si>
  <si>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</si>
  <si>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</si>
  <si>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</si>
  <si>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</si>
  <si>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</si>
  <si>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</si>
  <si>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</si>
  <si>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</si>
  <si>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</si>
  <si>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</si>
  <si>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</si>
  <si>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</si>
  <si>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</si>
  <si>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</si>
  <si>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</si>
  <si>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</si>
  <si>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</si>
  <si>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</si>
  <si>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</si>
  <si>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</si>
  <si>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</si>
  <si>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</si>
  <si>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</si>
  <si>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</si>
  <si>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</si>
  <si>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</si>
  <si>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</si>
  <si>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</si>
  <si>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</si>
  <si>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</si>
  <si>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</si>
  <si>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</si>
  <si>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</si>
  <si>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</si>
  <si>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</si>
  <si>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</si>
  <si>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</si>
  <si>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</si>
  <si>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</si>
  <si>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</si>
  <si>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</si>
  <si>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</si>
  <si>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</si>
  <si>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</si>
  <si>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</si>
  <si>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</si>
  <si>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</si>
  <si>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</si>
  <si>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</si>
  <si>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</si>
  <si>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</si>
  <si>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</si>
  <si>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</si>
  <si>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</si>
  <si>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</si>
  <si>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</si>
  <si>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</si>
  <si>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</si>
  <si>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</si>
  <si>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</si>
  <si>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</si>
  <si>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</si>
  <si>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</si>
  <si>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</si>
  <si>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</si>
  <si>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</si>
  <si>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</si>
  <si>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</si>
  <si>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</si>
  <si>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</si>
  <si>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</si>
  <si>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</si>
  <si>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</si>
  <si>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</si>
  <si>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</si>
  <si>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</si>
  <si>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</si>
  <si>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</si>
  <si>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東京都あきる野市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</si>
  <si>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</si>
  <si>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</si>
  <si>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</si>
  <si>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</si>
  <si>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</si>
  <si>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</si>
  <si>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</si>
  <si>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</si>
  <si>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</si>
  <si>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</si>
  <si>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</si>
  <si>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</si>
  <si>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</si>
  <si>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</si>
  <si>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</si>
  <si>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</si>
  <si>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</si>
  <si>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</si>
  <si>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</si>
  <si>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</si>
  <si>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テレビ共同受信事業特別会計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</si>
  <si>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</si>
  <si>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</si>
  <si>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</si>
  <si>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</si>
  <si>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</si>
  <si>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</si>
  <si>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</si>
  <si>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</si>
  <si>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</si>
  <si>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</si>
  <si>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</si>
  <si>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</si>
  <si>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</si>
  <si>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</si>
  <si>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</si>
  <si>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</si>
  <si>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</si>
  <si>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</si>
  <si>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</si>
  <si>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</si>
  <si>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</si>
  <si>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</si>
  <si>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</si>
  <si>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</si>
  <si>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</si>
  <si>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</si>
  <si>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</si>
  <si>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</si>
  <si>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</si>
  <si>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</si>
  <si>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</si>
  <si>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</si>
  <si>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</si>
  <si>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</si>
  <si>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</si>
  <si>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</si>
  <si>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</si>
  <si>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</si>
  <si>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</si>
  <si>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</si>
  <si>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</si>
  <si>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</si>
  <si>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</si>
  <si>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</si>
  <si>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</si>
  <si>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</si>
  <si>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</si>
  <si>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</si>
  <si>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</si>
  <si>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</si>
  <si>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</si>
  <si>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</si>
  <si>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</si>
  <si>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</si>
  <si>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</si>
  <si>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</si>
  <si>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</si>
  <si>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</si>
  <si>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</si>
  <si>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</si>
  <si>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</si>
  <si>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</si>
  <si>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</si>
  <si>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</si>
  <si>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</si>
  <si>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</si>
  <si>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</si>
  <si>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</si>
  <si>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</si>
  <si>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</si>
  <si>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</si>
  <si>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</si>
  <si>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</si>
  <si>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</si>
  <si>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</si>
  <si>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</si>
  <si>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</si>
  <si>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</si>
  <si>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</si>
  <si>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</si>
  <si>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</si>
  <si>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</si>
  <si>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</si>
  <si>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</si>
  <si>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</si>
  <si>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</si>
  <si>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</si>
  <si>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</si>
  <si>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</si>
  <si>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</si>
  <si>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</si>
  <si>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</si>
  <si>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</si>
  <si>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</si>
  <si>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</si>
  <si>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</si>
  <si>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</si>
  <si>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</si>
  <si>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</si>
  <si>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</si>
  <si>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</si>
  <si>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</si>
  <si>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</si>
  <si>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</si>
  <si>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</si>
  <si>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</si>
  <si>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</si>
  <si>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</si>
  <si>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</si>
  <si>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</si>
  <si>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</si>
  <si>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</si>
  <si>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</si>
  <si>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</si>
  <si>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</si>
  <si>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</si>
  <si>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</si>
  <si>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</si>
  <si>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</si>
  <si>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</si>
  <si>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</si>
  <si>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</si>
  <si>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</si>
  <si>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</si>
  <si>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</si>
  <si>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</si>
  <si>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</si>
  <si>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</si>
  <si>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</si>
  <si>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</si>
  <si>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</si>
  <si>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</si>
  <si>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</si>
  <si>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</si>
  <si>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</si>
  <si>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</si>
  <si>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</si>
  <si>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</si>
  <si>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</si>
  <si>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</si>
  <si>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</si>
  <si>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</si>
  <si>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</si>
  <si>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</si>
  <si>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</si>
  <si>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</si>
  <si>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</si>
  <si>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</si>
  <si>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</si>
  <si>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</si>
  <si>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</si>
  <si>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</si>
  <si>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</si>
  <si>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</si>
  <si>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後期高齢者医療特別会計</t>
  </si>
  <si>
    <t>下水道事業特別会計</t>
  </si>
  <si>
    <t>テレビ共同受信事業特別会計</t>
  </si>
  <si>
    <t>その他会計（赤字）</t>
  </si>
  <si>
    <t>その他会計（黒字）</t>
  </si>
  <si>
    <t>法非適用企業</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</si>
  <si>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</si>
  <si>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</si>
  <si>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阿伎留病院企業団</t>
    <rPh sb="0" eb="1">
      <t>ア</t>
    </rPh>
    <rPh sb="1" eb="2">
      <t>キ</t>
    </rPh>
    <rPh sb="2" eb="3">
      <t>ト</t>
    </rPh>
    <rPh sb="3" eb="5">
      <t>ビョウイン</t>
    </rPh>
    <rPh sb="5" eb="7">
      <t>キギョウ</t>
    </rPh>
    <rPh sb="7" eb="8">
      <t>ダン</t>
    </rPh>
    <phoneticPr fontId="2"/>
  </si>
  <si>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</si>
  <si>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</si>
  <si>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</si>
  <si>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</si>
  <si>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</si>
  <si>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</si>
  <si>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東京都三市収益事業組合</t>
    <rPh sb="0" eb="2">
      <t>トウキョウ</t>
    </rPh>
    <rPh sb="2" eb="3">
      <t>ト</t>
    </rPh>
    <rPh sb="3" eb="4">
      <t>サン</t>
    </rPh>
    <rPh sb="4" eb="5">
      <t>シ</t>
    </rPh>
    <rPh sb="5" eb="7">
      <t>シュウエキ</t>
    </rPh>
    <rPh sb="7" eb="9">
      <t>ジギョウ</t>
    </rPh>
    <rPh sb="9" eb="11">
      <t>クミアイ</t>
    </rPh>
    <phoneticPr fontId="2"/>
  </si>
  <si>
    <t>あきる野市土地開発公社</t>
    <rPh sb="3" eb="5">
      <t>ノシ</t>
    </rPh>
    <rPh sb="5" eb="7">
      <t>トチ</t>
    </rPh>
    <rPh sb="7" eb="9">
      <t>カイハツ</t>
    </rPh>
    <rPh sb="9" eb="11">
      <t>コウシャ</t>
    </rPh>
    <phoneticPr fontId="2"/>
  </si>
  <si>
    <t>㈱秋川総合開発公社</t>
    <rPh sb="1" eb="2">
      <t>アキ</t>
    </rPh>
    <rPh sb="2" eb="3">
      <t>ガワ</t>
    </rPh>
    <rPh sb="3" eb="5">
      <t>ソウゴウ</t>
    </rPh>
    <rPh sb="5" eb="7">
      <t>カイハツ</t>
    </rPh>
    <rPh sb="7" eb="9">
      <t>コウシャ</t>
    </rPh>
    <phoneticPr fontId="2"/>
  </si>
  <si>
    <t>新四季創造㈱</t>
    <rPh sb="0" eb="1">
      <t>シン</t>
    </rPh>
    <rPh sb="1" eb="3">
      <t>シキ</t>
    </rPh>
    <rPh sb="3" eb="5">
      <t>ソウゾウ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</si>
  <si>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</si>
  <si>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</si>
  <si>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</si>
  <si>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</si>
  <si>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</si>
  <si>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</si>
  <si>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</si>
  <si>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</si>
  <si>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</si>
  <si>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</si>
  <si>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</si>
  <si>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将来負担比率は平成23年度以降減少傾向にあり、平成27年度についても4.5ポイントの改善となった。今後についても第三セクター等改革推進債などの償還が進むことから減少が見込まれる。
　実質公債費比率は、元利償還金全体としては微減となったものの、下水道特別会計の元利償還金に対して充当した繰入金や、阿伎留病院企業団の機器等更新に係る起債の償還に対する負担金が増加したため、0.3ポイントの増となった。
　いずれの指標も類似団体平均を上回っているため、繰上償還の実施や市債発行の抑制により、中長期的な指標の改善に努める。
</t>
    <rPh sb="1" eb="3">
      <t>ショウライ</t>
    </rPh>
    <rPh sb="3" eb="5">
      <t>フタン</t>
    </rPh>
    <rPh sb="5" eb="7">
      <t>ヒリツ</t>
    </rPh>
    <rPh sb="24" eb="26">
      <t>ヘイセイ</t>
    </rPh>
    <rPh sb="28" eb="30">
      <t>ネンド</t>
    </rPh>
    <rPh sb="43" eb="45">
      <t>カイゼン</t>
    </rPh>
    <rPh sb="92" eb="94">
      <t>ジッシツ</t>
    </rPh>
    <rPh sb="94" eb="96">
      <t>コウサイ</t>
    </rPh>
    <rPh sb="96" eb="97">
      <t>ヒ</t>
    </rPh>
    <rPh sb="97" eb="99">
      <t>ヒリツ</t>
    </rPh>
    <rPh sb="106" eb="108">
      <t>ゼンタイ</t>
    </rPh>
    <rPh sb="193" eb="194">
      <t>ゾウ</t>
    </rPh>
    <rPh sb="205" eb="207">
      <t>シヒョウ</t>
    </rPh>
    <rPh sb="208" eb="210">
      <t>ルイジ</t>
    </rPh>
    <rPh sb="210" eb="212">
      <t>ダンタイ</t>
    </rPh>
    <rPh sb="212" eb="214">
      <t>ヘイキン</t>
    </rPh>
    <rPh sb="215" eb="217">
      <t>ウワマワ</t>
    </rPh>
    <rPh sb="248" eb="250">
      <t>シヒョウ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</si>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</sst>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30877</c:v>
                </c:pt>
                <c:pt idx="1">
                  <c:v>47172</c:v>
                </c:pt>
                <c:pt idx="2">
                  <c:v>40790</c:v>
                </c:pt>
                <c:pt idx="3">
                  <c:v>40913</c:v>
                </c:pt>
                <c:pt idx="4">
                  <c:v>32032</c:v>
                </c:pt>
              </c:numCache>
            </c:numRef>
          </c:val>
          <c:smooth val="0"/>
        </c:ser>
        <c:dLbls>
          <c:showLegendKey val="0"/>
          <c:showVal val="0"/>
          <c:showCatName val="0"/>
          <c:showSerName val="0"/>
          <c:showPercent val="0"/>
          <c:showBubbleSize val="0"/>
        </c:dLbls>
        <c:marker val="1"/>
        <c:smooth val="0"/>
        <c:axId val="129847680"/>
        <c:axId val="129849600"/>
      </c:lineChart>
      <c:catAx>
        <c:axId val="129847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49600"/>
        <c:crosses val="autoZero"/>
        <c:auto val="1"/>
        <c:lblAlgn val="ctr"/>
        <c:lblOffset val="100"/>
        <c:tickLblSkip val="1"/>
        <c:tickMarkSkip val="1"/>
        <c:noMultiLvlLbl val="0"/>
      </c:catAx>
      <c:valAx>
        <c:axId val="129849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4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c:v>
                </c:pt>
                <c:pt idx="1">
                  <c:v>3.31</c:v>
                </c:pt>
                <c:pt idx="2">
                  <c:v>4.1100000000000003</c:v>
                </c:pt>
                <c:pt idx="3">
                  <c:v>4.21</c:v>
                </c:pt>
                <c:pt idx="4">
                  <c:v>5.03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5.79</c:v>
                </c:pt>
                <c:pt idx="1">
                  <c:v>7.48</c:v>
                </c:pt>
                <c:pt idx="2">
                  <c:v>9.91</c:v>
                </c:pt>
                <c:pt idx="3">
                  <c:v>9.94</c:v>
                </c:pt>
                <c:pt idx="4">
                  <c:v>9.84</c:v>
                </c:pt>
              </c:numCache>
            </c:numRef>
          </c:val>
        </c:ser>
        <c:dLbls>
          <c:showLegendKey val="0"/>
          <c:showVal val="0"/>
          <c:showCatName val="0"/>
          <c:showSerName val="0"/>
          <c:showPercent val="0"/>
          <c:showBubbleSize val="0"/>
        </c:dLbls>
        <c:gapWidth val="250"/>
        <c:overlap val="100"/>
        <c:axId val="107881600"/>
        <c:axId val="10788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1.1599999999999999</c:v>
                </c:pt>
                <c:pt idx="1">
                  <c:v>1.57</c:v>
                </c:pt>
                <c:pt idx="2">
                  <c:v>3.35</c:v>
                </c:pt>
                <c:pt idx="3">
                  <c:v>0.54</c:v>
                </c:pt>
                <c:pt idx="4">
                  <c:v>3.77</c:v>
                </c:pt>
              </c:numCache>
            </c:numRef>
          </c:val>
          <c:smooth val="0"/>
        </c:ser>
        <c:dLbls>
          <c:showLegendKey val="0"/>
          <c:showVal val="0"/>
          <c:showCatName val="0"/>
          <c:showSerName val="0"/>
          <c:showPercent val="0"/>
          <c:showBubbleSize val="0"/>
        </c:dLbls>
        <c:marker val="1"/>
        <c:smooth val="0"/>
        <c:axId val="107881600"/>
        <c:axId val="107883520"/>
      </c:lineChart>
      <c:catAx>
        <c:axId val="1078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883520"/>
        <c:crosses val="autoZero"/>
        <c:auto val="1"/>
        <c:lblAlgn val="ctr"/>
        <c:lblOffset val="100"/>
        <c:tickLblSkip val="1"/>
        <c:tickMarkSkip val="1"/>
        <c:noMultiLvlLbl val="0"/>
      </c:catAx>
      <c:valAx>
        <c:axId val="10788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テレビ共同受信事業特別会計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0.2</c:v>
                </c:pt>
                <c:pt idx="4">
                  <c:v>#N/A</c:v>
                </c:pt>
                <c:pt idx="5">
                  <c:v>0.14000000000000001</c:v>
                </c:pt>
                <c:pt idx="6">
                  <c:v>#N/A</c:v>
                </c:pt>
                <c:pt idx="7">
                  <c:v>0.06</c:v>
                </c:pt>
                <c:pt idx="8">
                  <c:v>#N/A</c:v>
                </c:pt>
                <c:pt idx="9">
                  <c:v>0.25</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0.14000000000000001</c:v>
                </c:pt>
                <c:pt idx="4">
                  <c:v>#N/A</c:v>
                </c:pt>
                <c:pt idx="5">
                  <c:v>0.27</c:v>
                </c:pt>
                <c:pt idx="6">
                  <c:v>#N/A</c:v>
                </c:pt>
                <c:pt idx="7">
                  <c:v>0.12</c:v>
                </c:pt>
                <c:pt idx="8">
                  <c:v>#N/A</c:v>
                </c:pt>
                <c:pt idx="9">
                  <c:v>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c:v>
                </c:pt>
                <c:pt idx="2">
                  <c:v>#N/A</c:v>
                </c:pt>
                <c:pt idx="3">
                  <c:v>0.8</c:v>
                </c:pt>
                <c:pt idx="4">
                  <c:v>#N/A</c:v>
                </c:pt>
                <c:pt idx="5">
                  <c:v>0.81</c:v>
                </c:pt>
                <c:pt idx="6">
                  <c:v>#N/A</c:v>
                </c:pt>
                <c:pt idx="7">
                  <c:v>0.67</c:v>
                </c:pt>
                <c:pt idx="8">
                  <c:v>#N/A</c:v>
                </c:pt>
                <c:pt idx="9">
                  <c:v>0.76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3.16</c:v>
                </c:pt>
                <c:pt idx="2">
                  <c:v>#N/A</c:v>
                </c:pt>
                <c:pt idx="3">
                  <c:v>2.54</c:v>
                </c:pt>
                <c:pt idx="4">
                  <c:v>#N/A</c:v>
                </c:pt>
                <c:pt idx="5">
                  <c:v>3.1</c:v>
                </c:pt>
                <c:pt idx="6">
                  <c:v>#N/A</c:v>
                </c:pt>
                <c:pt idx="7">
                  <c:v>2.99</c:v>
                </c:pt>
                <c:pt idx="8">
                  <c:v>#N/A</c:v>
                </c:pt>
                <c:pt idx="9">
                  <c:v>2.14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3.39</c:v>
                </c:pt>
                <c:pt idx="2">
                  <c:v>#N/A</c:v>
                </c:pt>
                <c:pt idx="3">
                  <c:v>3.3</c:v>
                </c:pt>
                <c:pt idx="4">
                  <c:v>#N/A</c:v>
                </c:pt>
                <c:pt idx="5">
                  <c:v>4.0999999999999996</c:v>
                </c:pt>
                <c:pt idx="6">
                  <c:v>#N/A</c:v>
                </c:pt>
                <c:pt idx="7">
                  <c:v>4.2</c:v>
                </c:pt>
                <c:pt idx="8">
                  <c:v>#N/A</c:v>
                </c:pt>
                <c:pt idx="9">
                  <c:v>5.03</c:v>
                </c:pt>
              </c:numCache>
            </c:numRef>
          </c:val>
        </c:ser>
        <c:dLbls>
          <c:showLegendKey val="0"/>
          <c:showVal val="0"/>
          <c:showCatName val="0"/>
          <c:showSerName val="0"/>
          <c:showPercent val="0"/>
          <c:showBubbleSize val="0"/>
        </c:dLbls>
        <c:gapWidth val="150"/>
        <c:overlap val="100"/>
        <c:axId val="147278464"/>
        <c:axId val="147288448"/>
      </c:barChart>
      <c:catAx>
        <c:axId val="1472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288448"/>
        <c:crosses val="autoZero"/>
        <c:auto val="1"/>
        <c:lblAlgn val="ctr"/>
        <c:lblOffset val="100"/>
        <c:tickLblSkip val="1"/>
        <c:tickMarkSkip val="1"/>
        <c:noMultiLvlLbl val="0"/>
      </c:catAx>
      <c:valAx>
        <c:axId val="14728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7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3213</c:v>
                </c:pt>
                <c:pt idx="5">
                  <c:v>3041</c:v>
                </c:pt>
                <c:pt idx="8">
                  <c:v>3057</c:v>
                </c:pt>
                <c:pt idx="11">
                  <c:v>3180</c:v>
                </c:pt>
                <c:pt idx="14">
                  <c:v>3091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9</c:v>
                </c:pt>
                <c:pt idx="6">
                  <c:v>35</c:v>
                </c:pt>
                <c:pt idx="9">
                  <c:v>22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588</c:v>
                </c:pt>
                <c:pt idx="3">
                  <c:v>358</c:v>
                </c:pt>
                <c:pt idx="6">
                  <c:v>377</c:v>
                </c:pt>
                <c:pt idx="9">
                  <c:v>399</c:v>
                </c:pt>
                <c:pt idx="12">
                  <c:v>501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948</c:v>
                </c:pt>
                <c:pt idx="3">
                  <c:v>977</c:v>
                </c:pt>
                <c:pt idx="6">
                  <c:v>1000</c:v>
                </c:pt>
                <c:pt idx="9">
                  <c:v>1042</c:v>
                </c:pt>
                <c:pt idx="12">
                  <c:v>1099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2663</c:v>
                </c:pt>
                <c:pt idx="3">
                  <c:v>2654</c:v>
                </c:pt>
                <c:pt idx="6">
                  <c:v>2655</c:v>
                </c:pt>
                <c:pt idx="9">
                  <c:v>2669</c:v>
                </c:pt>
                <c:pt idx="12">
                  <c:v>2587</c:v>
                </c:pt>
              </c:numCache>
            </c:numRef>
          </c:val>
        </c:ser>
        <c:dLbls>
          <c:showLegendKey val="0"/>
          <c:showVal val="0"/>
          <c:showCatName val="0"/>
          <c:showSerName val="0"/>
          <c:showPercent val="0"/>
          <c:showBubbleSize val="0"/>
        </c:dLbls>
        <c:gapWidth val="100"/>
        <c:overlap val="100"/>
        <c:axId val="120088064"/>
        <c:axId val="12008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986</c:v>
                </c:pt>
                <c:pt idx="2">
                  <c:v>#N/A</c:v>
                </c:pt>
                <c:pt idx="3">
                  <c:v>#N/A</c:v>
                </c:pt>
                <c:pt idx="4">
                  <c:v>957</c:v>
                </c:pt>
                <c:pt idx="5">
                  <c:v>#N/A</c:v>
                </c:pt>
                <c:pt idx="6">
                  <c:v>#N/A</c:v>
                </c:pt>
                <c:pt idx="7">
                  <c:v>1010</c:v>
                </c:pt>
                <c:pt idx="8">
                  <c:v>#N/A</c:v>
                </c:pt>
                <c:pt idx="9">
                  <c:v>#N/A</c:v>
                </c:pt>
                <c:pt idx="10">
                  <c:v>952</c:v>
                </c:pt>
                <c:pt idx="11">
                  <c:v>#N/A</c:v>
                </c:pt>
                <c:pt idx="12">
                  <c:v>#N/A</c:v>
                </c:pt>
                <c:pt idx="13">
                  <c:v>1096</c:v>
                </c:pt>
                <c:pt idx="14">
                  <c:v>#N/A</c:v>
                </c:pt>
              </c:numCache>
            </c:numRef>
          </c:val>
          <c:smooth val="0"/>
        </c:ser>
        <c:dLbls>
          <c:showLegendKey val="0"/>
          <c:showVal val="0"/>
          <c:showCatName val="0"/>
          <c:showSerName val="0"/>
          <c:showPercent val="0"/>
          <c:showBubbleSize val="0"/>
        </c:dLbls>
        <c:marker val="1"/>
        <c:smooth val="0"/>
        <c:axId val="120088064"/>
        <c:axId val="120089984"/>
      </c:lineChart>
      <c:catAx>
        <c:axId val="1200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089984"/>
        <c:crosses val="autoZero"/>
        <c:auto val="1"/>
        <c:lblAlgn val="ctr"/>
        <c:lblOffset val="100"/>
        <c:tickLblSkip val="1"/>
        <c:tickMarkSkip val="1"/>
        <c:noMultiLvlLbl val="0"/>
      </c:catAx>
      <c:valAx>
        <c:axId val="12008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31345</c:v>
                </c:pt>
                <c:pt idx="5">
                  <c:v>31440</c:v>
                </c:pt>
                <c:pt idx="8">
                  <c:v>32700</c:v>
                </c:pt>
                <c:pt idx="11">
                  <c:v>32380</c:v>
                </c:pt>
                <c:pt idx="14">
                  <c:v>31983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9965</c:v>
                </c:pt>
                <c:pt idx="5">
                  <c:v>10206</c:v>
                </c:pt>
                <c:pt idx="8">
                  <c:v>9740</c:v>
                </c:pt>
                <c:pt idx="11">
                  <c:v>9545</c:v>
                </c:pt>
                <c:pt idx="14">
                  <c:v>9579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2704</c:v>
                </c:pt>
                <c:pt idx="5">
                  <c:v>2964</c:v>
                </c:pt>
                <c:pt idx="8">
                  <c:v>3839</c:v>
                </c:pt>
                <c:pt idx="11">
                  <c:v>3357</c:v>
                </c:pt>
                <c:pt idx="14">
                  <c:v>3647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4363</c:v>
                </c:pt>
                <c:pt idx="3">
                  <c:v>4351</c:v>
                </c:pt>
                <c:pt idx="6">
                  <c:v>4178</c:v>
                </c:pt>
                <c:pt idx="9">
                  <c:v>4220</c:v>
                </c:pt>
                <c:pt idx="12">
                  <c:v>4142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5421</c:v>
                </c:pt>
                <c:pt idx="3">
                  <c:v>5538</c:v>
                </c:pt>
                <c:pt idx="6">
                  <c:v>7666</c:v>
                </c:pt>
                <c:pt idx="9">
                  <c:v>7662</c:v>
                </c:pt>
                <c:pt idx="12">
                  <c:v>7699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14872</c:v>
                </c:pt>
                <c:pt idx="3">
                  <c:v>14474</c:v>
                </c:pt>
                <c:pt idx="6">
                  <c:v>14222</c:v>
                </c:pt>
                <c:pt idx="9">
                  <c:v>13955</c:v>
                </c:pt>
                <c:pt idx="12">
                  <c:v>13705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3625</c:v>
                </c:pt>
                <c:pt idx="3">
                  <c:v>2228</c:v>
                </c:pt>
                <c:pt idx="6">
                  <c:v>1821</c:v>
                </c:pt>
                <c:pt idx="9">
                  <c:v>1799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25839</c:v>
                </c:pt>
                <c:pt idx="3">
                  <c:v>26884</c:v>
                </c:pt>
                <c:pt idx="6">
                  <c:v>27108</c:v>
                </c:pt>
                <c:pt idx="9">
                  <c:v>26706</c:v>
                </c:pt>
                <c:pt idx="12">
                  <c:v>28363</c:v>
                </c:pt>
              </c:numCache>
            </c:numRef>
          </c:val>
        </c:ser>
        <c:dLbls>
          <c:showLegendKey val="0"/>
          <c:showVal val="0"/>
          <c:showCatName val="0"/>
          <c:showSerName val="0"/>
          <c:showPercent val="0"/>
          <c:showBubbleSize val="0"/>
        </c:dLbls>
        <c:gapWidth val="100"/>
        <c:overlap val="100"/>
        <c:axId val="131550592"/>
        <c:axId val="13156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10342</c:v>
                </c:pt>
                <c:pt idx="2">
                  <c:v>#N/A</c:v>
                </c:pt>
                <c:pt idx="3">
                  <c:v>#N/A</c:v>
                </c:pt>
                <c:pt idx="4">
                  <c:v>8865</c:v>
                </c:pt>
                <c:pt idx="5">
                  <c:v>#N/A</c:v>
                </c:pt>
                <c:pt idx="6">
                  <c:v>#N/A</c:v>
                </c:pt>
                <c:pt idx="7">
                  <c:v>8715</c:v>
                </c:pt>
                <c:pt idx="8">
                  <c:v>#N/A</c:v>
                </c:pt>
                <c:pt idx="9">
                  <c:v>#N/A</c:v>
                </c:pt>
                <c:pt idx="10">
                  <c:v>9059</c:v>
                </c:pt>
                <c:pt idx="11">
                  <c:v>#N/A</c:v>
                </c:pt>
                <c:pt idx="12">
                  <c:v>#N/A</c:v>
                </c:pt>
                <c:pt idx="13">
                  <c:v>8701</c:v>
                </c:pt>
                <c:pt idx="14">
                  <c:v>#N/A</c:v>
                </c:pt>
              </c:numCache>
            </c:numRef>
          </c:val>
          <c:smooth val="0"/>
        </c:ser>
        <c:dLbls>
          <c:showLegendKey val="0"/>
          <c:showVal val="0"/>
          <c:showCatName val="0"/>
          <c:showSerName val="0"/>
          <c:showPercent val="0"/>
          <c:showBubbleSize val="0"/>
        </c:dLbls>
        <c:marker val="1"/>
        <c:smooth val="0"/>
        <c:axId val="131550592"/>
        <c:axId val="131560960"/>
      </c:lineChart>
      <c:catAx>
        <c:axId val="1315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560960"/>
        <c:crosses val="autoZero"/>
        <c:auto val="1"/>
        <c:lblAlgn val="ctr"/>
        <c:lblOffset val="100"/>
        <c:tickLblSkip val="1"/>
        <c:tickMarkSkip val="1"/>
        <c:noMultiLvlLbl val="0"/>
      </c:catAx>
      <c:valAx>
        <c:axId val="13156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5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2155648"/>
        <c:axId val="132174208"/>
      </c:scatterChart>
      <c:valAx>
        <c:axId val="132155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74208"/>
        <c:crosses val="autoZero"/>
        <c:crossBetween val="midCat"/>
      </c:valAx>
      <c:valAx>
        <c:axId val="132174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155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0"/>
                  <c:y val="1.104935412485204E-3"/>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0"/>
                  <c:y val="1.025114507745359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0"/>
                  <c:y val="-1.1355565848386599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7.6</c:v>
                </c:pt>
                <c:pt idx="1">
                  <c:v>7</c:v>
                </c:pt>
                <c:pt idx="2">
                  <c:v>7.1</c:v>
                </c:pt>
                <c:pt idx="3">
                  <c:v>7</c:v>
                </c:pt>
                <c:pt idx="4">
                  <c:v>7.3</c:v>
                </c:pt>
              </c:numCache>
            </c:numRef>
          </c:xVal>
          <c:yVal>
            <c:numRef>
              <c:f>公会計指標分析・財政指標組合せ分析表!$K$73:$O$73</c:f>
              <c:numCache>
                <c:formatCode>#,##0.0;"▲ "#,##0.0</c:formatCode>
                <c:ptCount val="5"/>
                <c:pt idx="0">
                  <c:v>76</c:v>
                </c:pt>
                <c:pt idx="1">
                  <c:v>64.7</c:v>
                </c:pt>
                <c:pt idx="2">
                  <c:v>62.9</c:v>
                </c:pt>
                <c:pt idx="3">
                  <c:v>66.3</c:v>
                </c:pt>
                <c:pt idx="4">
                  <c:v>61.8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32261376"/>
        <c:axId val="132263296"/>
      </c:scatterChart>
      <c:valAx>
        <c:axId val="132261376"/>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263296"/>
        <c:crosses val="autoZero"/>
        <c:crossBetween val="midCat"/>
      </c:valAx>
      <c:valAx>
        <c:axId val="132263296"/>
        <c:scaling>
          <c:orientation val="minMax"/>
          <c:max val="8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261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81,483
80,784
73.47
32,711,939
31,843,096
828,559
16,469,173
28,362,671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年度は単年度でプラス</a:t>
          </a:r>
          <a:r>
            <a:rPr kumimoji="1" lang="en-US" altLang="ja-JP" sz="1300">
              <a:latin typeface="ＭＳ Ｐゴシック"/>
            </a:rPr>
            <a:t>0.015</a:t>
          </a:r>
          <a:r>
            <a:rPr kumimoji="1" lang="ja-JP" altLang="en-US" sz="1300">
              <a:latin typeface="ＭＳ Ｐゴシック"/>
            </a:rPr>
            <a:t>ポイントとなり、３か年平均でもプラスに転じた。　　</a:t>
          </a:r>
        </a:p>
        <a:p>
          <a:r>
            <a:rPr kumimoji="1" lang="ja-JP" altLang="en-US" sz="1300">
              <a:latin typeface="ＭＳ Ｐゴシック"/>
            </a:rPr>
            <a:t>　基準財政収入額は、消費税率引き上げに伴う地方消費税交付金の増など各種交付金の増加により平成</a:t>
          </a:r>
          <a:r>
            <a:rPr kumimoji="1" lang="en-US" altLang="ja-JP" sz="1300">
              <a:latin typeface="ＭＳ Ｐゴシック"/>
            </a:rPr>
            <a:t>25</a:t>
          </a:r>
          <a:r>
            <a:rPr kumimoji="1" lang="ja-JP" altLang="en-US" sz="1300">
              <a:latin typeface="ＭＳ Ｐゴシック"/>
            </a:rPr>
            <a:t>年度から３年連続で増加となった。</a:t>
          </a:r>
        </a:p>
        <a:p>
          <a:r>
            <a:rPr kumimoji="1" lang="ja-JP" altLang="en-US" sz="1300">
              <a:latin typeface="ＭＳ Ｐゴシック"/>
            </a:rPr>
            <a:t>　基準財政需要額については、人口減少等特別対策事業費の新設や、臨時財政対策債振替相当額の減少により増加となった。</a:t>
          </a:r>
        </a:p>
        <a:p>
          <a:r>
            <a:rPr kumimoji="1" lang="ja-JP" altLang="en-US" sz="1300">
              <a:latin typeface="ＭＳ Ｐゴシック"/>
            </a:rPr>
            <a:t>　今後も引き続き、積極的な企業誘致による自主財源確保や、市債の発行抑制などによる基準財政需要額の抑制により指数の改善に努める。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77258</xdr:rowOff>
    </xdr:to>
    <xdr:cxnSp macro="">
      <xdr:nvCxnSpPr>
        <xdr:cNvPr id="68" name="直線コネクタ 67"/>
        <xdr:cNvCxnSpPr/>
      </xdr:nvCxnSpPr>
      <xdr:spPr>
        <a:xfrm flipV="1">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77258</xdr:rowOff>
    </xdr:from>
    <xdr:to>
      <xdr:col>6</xdr:col>
      <xdr:colOff>0</xdr:colOff>
      <xdr:row>39</xdr:row>
      <xdr:rowOff>77258</xdr:rowOff>
    </xdr:to>
    <xdr:cxnSp macro="">
      <xdr:nvCxnSpPr>
        <xdr:cNvPr id="71" name="直線コネクタ 70"/>
        <xdr:cNvCxnSpPr/>
      </xdr:nvCxnSpPr>
      <xdr:spPr>
        <a:xfrm>
          <a:off x="3225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77258</xdr:rowOff>
    </xdr:to>
    <xdr:cxnSp macro="">
      <xdr:nvCxnSpPr>
        <xdr:cNvPr id="74" name="直線コネクタ 73"/>
        <xdr:cNvCxnSpPr/>
      </xdr:nvCxnSpPr>
      <xdr:spPr>
        <a:xfrm>
          <a:off x="2336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77258</xdr:rowOff>
    </xdr:to>
    <xdr:cxnSp macro="">
      <xdr:nvCxnSpPr>
        <xdr:cNvPr id="77" name="直線コネクタ 76"/>
        <xdr:cNvCxnSpPr/>
      </xdr:nvCxnSpPr>
      <xdr:spPr>
        <a:xfrm>
          <a:off x="1447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9" name="円/楕円 88"/>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90" name="テキスト ボックス 89"/>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26458</xdr:rowOff>
    </xdr:from>
    <xdr:to>
      <xdr:col>4</xdr:col>
      <xdr:colOff>533400</xdr:colOff>
      <xdr:row>39</xdr:row>
      <xdr:rowOff>128058</xdr:rowOff>
    </xdr:to>
    <xdr:sp macro="" textlink="">
      <xdr:nvSpPr>
        <xdr:cNvPr id="91" name="円/楕円 90"/>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138235</xdr:rowOff>
    </xdr:from>
    <xdr:ext cx="762000" cy="259045"/>
    <xdr:sp macro="" textlink="">
      <xdr:nvSpPr>
        <xdr:cNvPr id="92" name="テキスト ボックス 91"/>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3" name="円/楕円 92"/>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4" name="テキスト ボックス 93"/>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年度は、地方消費税交付金や個人市民税の増による経常一般財源の大幅な増加があったことで、</a:t>
          </a:r>
          <a:r>
            <a:rPr kumimoji="1" lang="en-US" altLang="ja-JP" sz="1300">
              <a:latin typeface="ＭＳ Ｐゴシック"/>
            </a:rPr>
            <a:t>2.3</a:t>
          </a:r>
          <a:r>
            <a:rPr kumimoji="1" lang="ja-JP" altLang="en-US" sz="1300">
              <a:latin typeface="ＭＳ Ｐゴシック"/>
            </a:rPr>
            <a:t>ポイントの改善となった。</a:t>
          </a:r>
        </a:p>
        <a:p>
          <a:r>
            <a:rPr kumimoji="1" lang="ja-JP" altLang="en-US" sz="1300">
              <a:latin typeface="ＭＳ Ｐゴシック"/>
            </a:rPr>
            <a:t>　しかしながら、高齢化に伴い介護保険特別会計や後期高齢者医療特別会計への繰出金の増加するなど、計算分子である経常充当一般財源は増加傾向となっている。</a:t>
          </a:r>
        </a:p>
        <a:p>
          <a:r>
            <a:rPr kumimoji="1" lang="ja-JP" altLang="en-US" sz="1300">
              <a:latin typeface="ＭＳ Ｐゴシック"/>
            </a:rPr>
            <a:t>　そのため、徴収強化など自主財源の確保に努めるとともに、行政改革の取組など、経常経費の縮減に向けた取組を進める。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78196</xdr:rowOff>
    </xdr:from>
    <xdr:to>
      <xdr:col>7</xdr:col>
      <xdr:colOff>152400</xdr:colOff>
      <xdr:row>66</xdr:row>
      <xdr:rowOff>65315</xdr:rowOff>
    </xdr:to>
    <xdr:cxnSp macro="">
      <xdr:nvCxnSpPr>
        <xdr:cNvPr id="133" name="直線コネクタ 132"/>
        <xdr:cNvCxnSpPr/>
      </xdr:nvCxnSpPr>
      <xdr:spPr>
        <a:xfrm flipV="1">
          <a:off x="4114800" y="11222446"/>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105773</xdr:rowOff>
    </xdr:from>
    <xdr:to>
      <xdr:col>6</xdr:col>
      <xdr:colOff>0</xdr:colOff>
      <xdr:row>66</xdr:row>
      <xdr:rowOff>65315</xdr:rowOff>
    </xdr:to>
    <xdr:cxnSp macro="">
      <xdr:nvCxnSpPr>
        <xdr:cNvPr id="136" name="直線コネクタ 135"/>
        <xdr:cNvCxnSpPr/>
      </xdr:nvCxnSpPr>
      <xdr:spPr>
        <a:xfrm>
          <a:off x="3225800" y="1125002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105773</xdr:rowOff>
    </xdr:from>
    <xdr:to>
      <xdr:col>4</xdr:col>
      <xdr:colOff>482600</xdr:colOff>
      <xdr:row>65</xdr:row>
      <xdr:rowOff>154033</xdr:rowOff>
    </xdr:to>
    <xdr:cxnSp macro="">
      <xdr:nvCxnSpPr>
        <xdr:cNvPr id="139" name="直線コネクタ 138"/>
        <xdr:cNvCxnSpPr/>
      </xdr:nvCxnSpPr>
      <xdr:spPr>
        <a:xfrm flipV="1">
          <a:off x="2336800" y="112500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154033</xdr:rowOff>
    </xdr:from>
    <xdr:to>
      <xdr:col>3</xdr:col>
      <xdr:colOff>279400</xdr:colOff>
      <xdr:row>66</xdr:row>
      <xdr:rowOff>30843</xdr:rowOff>
    </xdr:to>
    <xdr:cxnSp macro="">
      <xdr:nvCxnSpPr>
        <xdr:cNvPr id="142" name="直線コネクタ 141"/>
        <xdr:cNvCxnSpPr/>
      </xdr:nvCxnSpPr>
      <xdr:spPr>
        <a:xfrm flipV="1">
          <a:off x="1447800" y="112982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27396</xdr:rowOff>
    </xdr:from>
    <xdr:to>
      <xdr:col>7</xdr:col>
      <xdr:colOff>203200</xdr:colOff>
      <xdr:row>65</xdr:row>
      <xdr:rowOff>128996</xdr:rowOff>
    </xdr:to>
    <xdr:sp macro="" textlink="">
      <xdr:nvSpPr>
        <xdr:cNvPr id="152" name="円/楕円 151"/>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170923</xdr:rowOff>
    </xdr:from>
    <xdr:ext cx="762000" cy="259045"/>
    <xdr:sp macro="" textlink="">
      <xdr:nvSpPr>
        <xdr:cNvPr id="153"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14515</xdr:rowOff>
    </xdr:from>
    <xdr:to>
      <xdr:col>6</xdr:col>
      <xdr:colOff>50800</xdr:colOff>
      <xdr:row>66</xdr:row>
      <xdr:rowOff>116115</xdr:rowOff>
    </xdr:to>
    <xdr:sp macro="" textlink="">
      <xdr:nvSpPr>
        <xdr:cNvPr id="154" name="円/楕円 153"/>
        <xdr:cNvSpPr/>
      </xdr:nvSpPr>
      <xdr:spPr>
        <a:xfrm>
          <a:off x="4064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100892</xdr:rowOff>
    </xdr:from>
    <xdr:ext cx="736600" cy="259045"/>
    <xdr:sp macro="" textlink="">
      <xdr:nvSpPr>
        <xdr:cNvPr id="155" name="テキスト ボックス 154"/>
        <xdr:cNvSpPr txBox="1"/>
      </xdr:nvSpPr>
      <xdr:spPr>
        <a:xfrm>
          <a:off x="3733800" y="114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54973</xdr:rowOff>
    </xdr:from>
    <xdr:to>
      <xdr:col>4</xdr:col>
      <xdr:colOff>533400</xdr:colOff>
      <xdr:row>65</xdr:row>
      <xdr:rowOff>156573</xdr:rowOff>
    </xdr:to>
    <xdr:sp macro="" textlink="">
      <xdr:nvSpPr>
        <xdr:cNvPr id="156" name="円/楕円 155"/>
        <xdr:cNvSpPr/>
      </xdr:nvSpPr>
      <xdr:spPr>
        <a:xfrm>
          <a:off x="3175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141350</xdr:rowOff>
    </xdr:from>
    <xdr:ext cx="762000" cy="259045"/>
    <xdr:sp macro="" textlink="">
      <xdr:nvSpPr>
        <xdr:cNvPr id="157" name="テキスト ボックス 156"/>
        <xdr:cNvSpPr txBox="1"/>
      </xdr:nvSpPr>
      <xdr:spPr>
        <a:xfrm>
          <a:off x="2844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103233</xdr:rowOff>
    </xdr:from>
    <xdr:to>
      <xdr:col>3</xdr:col>
      <xdr:colOff>330200</xdr:colOff>
      <xdr:row>66</xdr:row>
      <xdr:rowOff>33383</xdr:rowOff>
    </xdr:to>
    <xdr:sp macro="" textlink="">
      <xdr:nvSpPr>
        <xdr:cNvPr id="158" name="円/楕円 157"/>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18160</xdr:rowOff>
    </xdr:from>
    <xdr:ext cx="762000" cy="259045"/>
    <xdr:sp macro="" textlink="">
      <xdr:nvSpPr>
        <xdr:cNvPr id="159" name="テキスト ボックス 158"/>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60" name="円/楕円 159"/>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61" name="テキスト ボックス 160"/>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給与や共済組合負担金の減により引き続き減少となったが、物件費は、小規模保育所運営委託の開始や、市営住宅の解体除却工事によって増加となった。また、人口が微減傾向にあることも増加要因となっている。</a:t>
          </a:r>
        </a:p>
        <a:p>
          <a:r>
            <a:rPr kumimoji="1" lang="ja-JP" altLang="en-US" sz="1300">
              <a:latin typeface="ＭＳ Ｐゴシック"/>
            </a:rPr>
            <a:t>　引き続き、定員管理の適正化や、事業の見直しを進めることにより削減に努める。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137350</xdr:rowOff>
    </xdr:from>
    <xdr:to>
      <xdr:col>7</xdr:col>
      <xdr:colOff>152400</xdr:colOff>
      <xdr:row>80</xdr:row>
      <xdr:rowOff>138854</xdr:rowOff>
    </xdr:to>
    <xdr:cxnSp macro="">
      <xdr:nvCxnSpPr>
        <xdr:cNvPr id="197" name="直線コネクタ 196"/>
        <xdr:cNvCxnSpPr/>
      </xdr:nvCxnSpPr>
      <xdr:spPr>
        <a:xfrm>
          <a:off x="4114800" y="13853350"/>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123631</xdr:rowOff>
    </xdr:from>
    <xdr:ext cx="762000" cy="259045"/>
    <xdr:sp macro="" textlink="">
      <xdr:nvSpPr>
        <xdr:cNvPr id="198" name="人件費・物件費等の状況平均値テキスト"/>
        <xdr:cNvSpPr txBox="1"/>
      </xdr:nvSpPr>
      <xdr:spPr>
        <a:xfrm>
          <a:off x="5041900" y="1383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136806</xdr:rowOff>
    </xdr:from>
    <xdr:to>
      <xdr:col>6</xdr:col>
      <xdr:colOff>0</xdr:colOff>
      <xdr:row>80</xdr:row>
      <xdr:rowOff>137350</xdr:rowOff>
    </xdr:to>
    <xdr:cxnSp macro="">
      <xdr:nvCxnSpPr>
        <xdr:cNvPr id="200" name="直線コネクタ 199"/>
        <xdr:cNvCxnSpPr/>
      </xdr:nvCxnSpPr>
      <xdr:spPr>
        <a:xfrm>
          <a:off x="3225800" y="13852806"/>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136806</xdr:rowOff>
    </xdr:from>
    <xdr:to>
      <xdr:col>4</xdr:col>
      <xdr:colOff>482600</xdr:colOff>
      <xdr:row>80</xdr:row>
      <xdr:rowOff>138081</xdr:rowOff>
    </xdr:to>
    <xdr:cxnSp macro="">
      <xdr:nvCxnSpPr>
        <xdr:cNvPr id="203" name="直線コネクタ 202"/>
        <xdr:cNvCxnSpPr/>
      </xdr:nvCxnSpPr>
      <xdr:spPr>
        <a:xfrm flipV="1">
          <a:off x="2336800" y="13852806"/>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138081</xdr:rowOff>
    </xdr:from>
    <xdr:to>
      <xdr:col>3</xdr:col>
      <xdr:colOff>279400</xdr:colOff>
      <xdr:row>80</xdr:row>
      <xdr:rowOff>139568</xdr:rowOff>
    </xdr:to>
    <xdr:cxnSp macro="">
      <xdr:nvCxnSpPr>
        <xdr:cNvPr id="206" name="直線コネクタ 205"/>
        <xdr:cNvCxnSpPr/>
      </xdr:nvCxnSpPr>
      <xdr:spPr>
        <a:xfrm flipV="1">
          <a:off x="1447800" y="13854081"/>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88054</xdr:rowOff>
    </xdr:from>
    <xdr:to>
      <xdr:col>7</xdr:col>
      <xdr:colOff>203200</xdr:colOff>
      <xdr:row>81</xdr:row>
      <xdr:rowOff>18204</xdr:rowOff>
    </xdr:to>
    <xdr:sp macro="" textlink="">
      <xdr:nvSpPr>
        <xdr:cNvPr id="216" name="円/楕円 215"/>
        <xdr:cNvSpPr/>
      </xdr:nvSpPr>
      <xdr:spPr>
        <a:xfrm>
          <a:off x="4902200" y="138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9331</xdr:rowOff>
    </xdr:from>
    <xdr:ext cx="762000" cy="259045"/>
    <xdr:sp macro="" textlink="">
      <xdr:nvSpPr>
        <xdr:cNvPr id="217" name="人件費・物件費等の状況該当値テキスト"/>
        <xdr:cNvSpPr txBox="1"/>
      </xdr:nvSpPr>
      <xdr:spPr>
        <a:xfrm>
          <a:off x="5041900" y="1372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97,158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86550</xdr:rowOff>
    </xdr:from>
    <xdr:to>
      <xdr:col>6</xdr:col>
      <xdr:colOff>50800</xdr:colOff>
      <xdr:row>81</xdr:row>
      <xdr:rowOff>16700</xdr:rowOff>
    </xdr:to>
    <xdr:sp macro="" textlink="">
      <xdr:nvSpPr>
        <xdr:cNvPr id="218" name="円/楕円 217"/>
        <xdr:cNvSpPr/>
      </xdr:nvSpPr>
      <xdr:spPr>
        <a:xfrm>
          <a:off x="4064000" y="138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26877</xdr:rowOff>
    </xdr:from>
    <xdr:ext cx="736600" cy="259045"/>
    <xdr:sp macro="" textlink="">
      <xdr:nvSpPr>
        <xdr:cNvPr id="219" name="テキスト ボックス 218"/>
        <xdr:cNvSpPr txBox="1"/>
      </xdr:nvSpPr>
      <xdr:spPr>
        <a:xfrm>
          <a:off x="3733800" y="1357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86006</xdr:rowOff>
    </xdr:from>
    <xdr:to>
      <xdr:col>4</xdr:col>
      <xdr:colOff>533400</xdr:colOff>
      <xdr:row>81</xdr:row>
      <xdr:rowOff>16156</xdr:rowOff>
    </xdr:to>
    <xdr:sp macro="" textlink="">
      <xdr:nvSpPr>
        <xdr:cNvPr id="220" name="円/楕円 219"/>
        <xdr:cNvSpPr/>
      </xdr:nvSpPr>
      <xdr:spPr>
        <a:xfrm>
          <a:off x="3175000" y="138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26333</xdr:rowOff>
    </xdr:from>
    <xdr:ext cx="762000" cy="259045"/>
    <xdr:sp macro="" textlink="">
      <xdr:nvSpPr>
        <xdr:cNvPr id="221" name="テキスト ボックス 220"/>
        <xdr:cNvSpPr txBox="1"/>
      </xdr:nvSpPr>
      <xdr:spPr>
        <a:xfrm>
          <a:off x="2844800" y="1357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87281</xdr:rowOff>
    </xdr:from>
    <xdr:to>
      <xdr:col>3</xdr:col>
      <xdr:colOff>330200</xdr:colOff>
      <xdr:row>81</xdr:row>
      <xdr:rowOff>17431</xdr:rowOff>
    </xdr:to>
    <xdr:sp macro="" textlink="">
      <xdr:nvSpPr>
        <xdr:cNvPr id="222" name="円/楕円 221"/>
        <xdr:cNvSpPr/>
      </xdr:nvSpPr>
      <xdr:spPr>
        <a:xfrm>
          <a:off x="2286000" y="138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27608</xdr:rowOff>
    </xdr:from>
    <xdr:ext cx="762000" cy="259045"/>
    <xdr:sp macro="" textlink="">
      <xdr:nvSpPr>
        <xdr:cNvPr id="223" name="テキスト ボックス 222"/>
        <xdr:cNvSpPr txBox="1"/>
      </xdr:nvSpPr>
      <xdr:spPr>
        <a:xfrm>
          <a:off x="1955800" y="1357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88768</xdr:rowOff>
    </xdr:from>
    <xdr:to>
      <xdr:col>2</xdr:col>
      <xdr:colOff>127000</xdr:colOff>
      <xdr:row>81</xdr:row>
      <xdr:rowOff>18918</xdr:rowOff>
    </xdr:to>
    <xdr:sp macro="" textlink="">
      <xdr:nvSpPr>
        <xdr:cNvPr id="224" name="円/楕円 223"/>
        <xdr:cNvSpPr/>
      </xdr:nvSpPr>
      <xdr:spPr>
        <a:xfrm>
          <a:off x="1397000" y="138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29095</xdr:rowOff>
    </xdr:from>
    <xdr:ext cx="762000" cy="259045"/>
    <xdr:sp macro="" textlink="">
      <xdr:nvSpPr>
        <xdr:cNvPr id="225" name="テキスト ボックス 224"/>
        <xdr:cNvSpPr txBox="1"/>
      </xdr:nvSpPr>
      <xdr:spPr>
        <a:xfrm>
          <a:off x="1066800" y="1357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0.4</a:t>
          </a:r>
          <a:r>
            <a:rPr kumimoji="1" lang="ja-JP" altLang="en-US" sz="1300">
              <a:latin typeface="ＭＳ Ｐゴシック"/>
            </a:rPr>
            <a:t>ポイント上昇したが、都内</a:t>
          </a:r>
          <a:r>
            <a:rPr kumimoji="1" lang="en-US" altLang="ja-JP" sz="1300">
              <a:latin typeface="ＭＳ Ｐゴシック"/>
            </a:rPr>
            <a:t>26</a:t>
          </a:r>
          <a:r>
            <a:rPr kumimoji="1" lang="ja-JP" altLang="en-US" sz="1300">
              <a:latin typeface="ＭＳ Ｐゴシック"/>
            </a:rPr>
            <a:t>市の中では依然として低い水準で推移している。今後も各方面の動向を踏まえつつ、適正な管理に努める。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41804</xdr:rowOff>
    </xdr:to>
    <xdr:cxnSp macro="">
      <xdr:nvCxnSpPr>
        <xdr:cNvPr id="263" name="直線コネクタ 262"/>
        <xdr:cNvCxnSpPr/>
      </xdr:nvCxnSpPr>
      <xdr:spPr>
        <a:xfrm>
          <a:off x="16179800" y="1457483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152929</xdr:rowOff>
    </xdr:from>
    <xdr:to>
      <xdr:col>23</xdr:col>
      <xdr:colOff>406400</xdr:colOff>
      <xdr:row>85</xdr:row>
      <xdr:rowOff>1588</xdr:rowOff>
    </xdr:to>
    <xdr:cxnSp macro="">
      <xdr:nvCxnSpPr>
        <xdr:cNvPr id="266" name="直線コネクタ 265"/>
        <xdr:cNvCxnSpPr/>
      </xdr:nvCxnSpPr>
      <xdr:spPr>
        <a:xfrm>
          <a:off x="15290800" y="145547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8" name="テキスト ボックス 267"/>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152929</xdr:rowOff>
    </xdr:from>
    <xdr:to>
      <xdr:col>22</xdr:col>
      <xdr:colOff>203200</xdr:colOff>
      <xdr:row>89</xdr:row>
      <xdr:rowOff>100013</xdr:rowOff>
    </xdr:to>
    <xdr:cxnSp macro="">
      <xdr:nvCxnSpPr>
        <xdr:cNvPr id="269" name="直線コネクタ 268"/>
        <xdr:cNvCxnSpPr/>
      </xdr:nvCxnSpPr>
      <xdr:spPr>
        <a:xfrm flipV="1">
          <a:off x="14401800" y="14554729"/>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1" name="テキスト ボックス 27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9525</xdr:rowOff>
    </xdr:from>
    <xdr:to>
      <xdr:col>21</xdr:col>
      <xdr:colOff>0</xdr:colOff>
      <xdr:row>89</xdr:row>
      <xdr:rowOff>100013</xdr:rowOff>
    </xdr:to>
    <xdr:cxnSp macro="">
      <xdr:nvCxnSpPr>
        <xdr:cNvPr id="272" name="直線コネクタ 271"/>
        <xdr:cNvCxnSpPr/>
      </xdr:nvCxnSpPr>
      <xdr:spPr>
        <a:xfrm>
          <a:off x="13512800" y="152685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110718</xdr:rowOff>
    </xdr:from>
    <xdr:ext cx="762000" cy="259045"/>
    <xdr:sp macro="" textlink="">
      <xdr:nvSpPr>
        <xdr:cNvPr id="274" name="テキスト ボックス 273"/>
        <xdr:cNvSpPr txBox="1"/>
      </xdr:nvSpPr>
      <xdr:spPr>
        <a:xfrm>
          <a:off x="14020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82" name="円/楕円 281"/>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134531</xdr:rowOff>
    </xdr:from>
    <xdr:ext cx="762000" cy="259045"/>
    <xdr:sp macro="" textlink="">
      <xdr:nvSpPr>
        <xdr:cNvPr id="283" name="給与水準   （国との比較）該当値テキスト"/>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122238</xdr:rowOff>
    </xdr:from>
    <xdr:to>
      <xdr:col>23</xdr:col>
      <xdr:colOff>457200</xdr:colOff>
      <xdr:row>85</xdr:row>
      <xdr:rowOff>52388</xdr:rowOff>
    </xdr:to>
    <xdr:sp macro="" textlink="">
      <xdr:nvSpPr>
        <xdr:cNvPr id="284" name="円/楕円 283"/>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37165</xdr:rowOff>
    </xdr:from>
    <xdr:ext cx="736600" cy="259045"/>
    <xdr:sp macro="" textlink="">
      <xdr:nvSpPr>
        <xdr:cNvPr id="285" name="テキスト ボックス 284"/>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102129</xdr:rowOff>
    </xdr:from>
    <xdr:to>
      <xdr:col>22</xdr:col>
      <xdr:colOff>254000</xdr:colOff>
      <xdr:row>85</xdr:row>
      <xdr:rowOff>32279</xdr:rowOff>
    </xdr:to>
    <xdr:sp macro="" textlink="">
      <xdr:nvSpPr>
        <xdr:cNvPr id="286" name="円/楕円 285"/>
        <xdr:cNvSpPr/>
      </xdr:nvSpPr>
      <xdr:spPr>
        <a:xfrm>
          <a:off x="15240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17056</xdr:rowOff>
    </xdr:from>
    <xdr:ext cx="762000" cy="259045"/>
    <xdr:sp macro="" textlink="">
      <xdr:nvSpPr>
        <xdr:cNvPr id="287" name="テキスト ボックス 286"/>
        <xdr:cNvSpPr txBox="1"/>
      </xdr:nvSpPr>
      <xdr:spPr>
        <a:xfrm>
          <a:off x="14909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49213</xdr:rowOff>
    </xdr:from>
    <xdr:to>
      <xdr:col>21</xdr:col>
      <xdr:colOff>50800</xdr:colOff>
      <xdr:row>89</xdr:row>
      <xdr:rowOff>150813</xdr:rowOff>
    </xdr:to>
    <xdr:sp macro="" textlink="">
      <xdr:nvSpPr>
        <xdr:cNvPr id="288" name="円/楕円 287"/>
        <xdr:cNvSpPr/>
      </xdr:nvSpPr>
      <xdr:spPr>
        <a:xfrm>
          <a:off x="14351000" y="153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135590</xdr:rowOff>
    </xdr:from>
    <xdr:ext cx="762000" cy="259045"/>
    <xdr:sp macro="" textlink="">
      <xdr:nvSpPr>
        <xdr:cNvPr id="289" name="テキスト ボックス 288"/>
        <xdr:cNvSpPr txBox="1"/>
      </xdr:nvSpPr>
      <xdr:spPr>
        <a:xfrm>
          <a:off x="14020800" y="1539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90" name="円/楕円 289"/>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91" name="テキスト ボックス 290"/>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平成７年の市町合併以降、職員数は減少し、全国や類似団体と比較しても低い数値となっているが、平成</a:t>
          </a:r>
          <a:r>
            <a:rPr kumimoji="1" lang="en-US" altLang="ja-JP" sz="1300">
              <a:latin typeface="ＭＳ Ｐゴシック"/>
            </a:rPr>
            <a:t>26</a:t>
          </a:r>
          <a:r>
            <a:rPr kumimoji="1" lang="ja-JP" altLang="en-US" sz="1300">
              <a:latin typeface="ＭＳ Ｐゴシック"/>
            </a:rPr>
            <a:t>年度から増加に転じた。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年度は職員数が横ばいとなっているものの、人口が減少していることが数値の上昇に影響している。</a:t>
          </a:r>
        </a:p>
        <a:p>
          <a:r>
            <a:rPr kumimoji="1" lang="ja-JP" altLang="en-US" sz="1300">
              <a:latin typeface="ＭＳ Ｐゴシック"/>
            </a:rPr>
            <a:t>　合併の影響もあり、職員の年齢偏在が見られることから、長期的な視点で適正な定員管理を図る。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17599</xdr:rowOff>
    </xdr:from>
    <xdr:to>
      <xdr:col>24</xdr:col>
      <xdr:colOff>558800</xdr:colOff>
      <xdr:row>59</xdr:row>
      <xdr:rowOff>21046</xdr:rowOff>
    </xdr:to>
    <xdr:cxnSp macro="">
      <xdr:nvCxnSpPr>
        <xdr:cNvPr id="328" name="直線コネクタ 327"/>
        <xdr:cNvCxnSpPr/>
      </xdr:nvCxnSpPr>
      <xdr:spPr>
        <a:xfrm>
          <a:off x="16179800" y="1013314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13002</xdr:rowOff>
    </xdr:from>
    <xdr:to>
      <xdr:col>23</xdr:col>
      <xdr:colOff>406400</xdr:colOff>
      <xdr:row>59</xdr:row>
      <xdr:rowOff>17599</xdr:rowOff>
    </xdr:to>
    <xdr:cxnSp macro="">
      <xdr:nvCxnSpPr>
        <xdr:cNvPr id="331" name="直線コネクタ 330"/>
        <xdr:cNvCxnSpPr/>
      </xdr:nvCxnSpPr>
      <xdr:spPr>
        <a:xfrm>
          <a:off x="15290800" y="1012855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13002</xdr:rowOff>
    </xdr:from>
    <xdr:to>
      <xdr:col>22</xdr:col>
      <xdr:colOff>203200</xdr:colOff>
      <xdr:row>59</xdr:row>
      <xdr:rowOff>22195</xdr:rowOff>
    </xdr:to>
    <xdr:cxnSp macro="">
      <xdr:nvCxnSpPr>
        <xdr:cNvPr id="334" name="直線コネクタ 333"/>
        <xdr:cNvCxnSpPr/>
      </xdr:nvCxnSpPr>
      <xdr:spPr>
        <a:xfrm flipV="1">
          <a:off x="14401800" y="10128552"/>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22195</xdr:rowOff>
    </xdr:from>
    <xdr:to>
      <xdr:col>21</xdr:col>
      <xdr:colOff>0</xdr:colOff>
      <xdr:row>59</xdr:row>
      <xdr:rowOff>29089</xdr:rowOff>
    </xdr:to>
    <xdr:cxnSp macro="">
      <xdr:nvCxnSpPr>
        <xdr:cNvPr id="337" name="直線コネクタ 336"/>
        <xdr:cNvCxnSpPr/>
      </xdr:nvCxnSpPr>
      <xdr:spPr>
        <a:xfrm flipV="1">
          <a:off x="13512800" y="101377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9" name="テキスト ボックス 338"/>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1" name="テキスト ボックス 340"/>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141696</xdr:rowOff>
    </xdr:from>
    <xdr:to>
      <xdr:col>24</xdr:col>
      <xdr:colOff>609600</xdr:colOff>
      <xdr:row>59</xdr:row>
      <xdr:rowOff>71846</xdr:rowOff>
    </xdr:to>
    <xdr:sp macro="" textlink="">
      <xdr:nvSpPr>
        <xdr:cNvPr id="347" name="円/楕円 346"/>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62973</xdr:rowOff>
    </xdr:from>
    <xdr:ext cx="762000" cy="259045"/>
    <xdr:sp macro="" textlink="">
      <xdr:nvSpPr>
        <xdr:cNvPr id="348" name="定員管理の状況該当値テキスト"/>
        <xdr:cNvSpPr txBox="1"/>
      </xdr:nvSpPr>
      <xdr:spPr>
        <a:xfrm>
          <a:off x="17106900" y="100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138249</xdr:rowOff>
    </xdr:from>
    <xdr:to>
      <xdr:col>23</xdr:col>
      <xdr:colOff>457200</xdr:colOff>
      <xdr:row>59</xdr:row>
      <xdr:rowOff>68399</xdr:rowOff>
    </xdr:to>
    <xdr:sp macro="" textlink="">
      <xdr:nvSpPr>
        <xdr:cNvPr id="349" name="円/楕円 348"/>
        <xdr:cNvSpPr/>
      </xdr:nvSpPr>
      <xdr:spPr>
        <a:xfrm>
          <a:off x="16129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78576</xdr:rowOff>
    </xdr:from>
    <xdr:ext cx="736600" cy="259045"/>
    <xdr:sp macro="" textlink="">
      <xdr:nvSpPr>
        <xdr:cNvPr id="350" name="テキスト ボックス 349"/>
        <xdr:cNvSpPr txBox="1"/>
      </xdr:nvSpPr>
      <xdr:spPr>
        <a:xfrm>
          <a:off x="15798800" y="985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133652</xdr:rowOff>
    </xdr:from>
    <xdr:to>
      <xdr:col>22</xdr:col>
      <xdr:colOff>254000</xdr:colOff>
      <xdr:row>59</xdr:row>
      <xdr:rowOff>63802</xdr:rowOff>
    </xdr:to>
    <xdr:sp macro="" textlink="">
      <xdr:nvSpPr>
        <xdr:cNvPr id="351" name="円/楕円 350"/>
        <xdr:cNvSpPr/>
      </xdr:nvSpPr>
      <xdr:spPr>
        <a:xfrm>
          <a:off x="15240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73979</xdr:rowOff>
    </xdr:from>
    <xdr:ext cx="762000" cy="259045"/>
    <xdr:sp macro="" textlink="">
      <xdr:nvSpPr>
        <xdr:cNvPr id="352" name="テキスト ボックス 351"/>
        <xdr:cNvSpPr txBox="1"/>
      </xdr:nvSpPr>
      <xdr:spPr>
        <a:xfrm>
          <a:off x="14909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142845</xdr:rowOff>
    </xdr:from>
    <xdr:to>
      <xdr:col>21</xdr:col>
      <xdr:colOff>50800</xdr:colOff>
      <xdr:row>59</xdr:row>
      <xdr:rowOff>72995</xdr:rowOff>
    </xdr:to>
    <xdr:sp macro="" textlink="">
      <xdr:nvSpPr>
        <xdr:cNvPr id="353" name="円/楕円 352"/>
        <xdr:cNvSpPr/>
      </xdr:nvSpPr>
      <xdr:spPr>
        <a:xfrm>
          <a:off x="14351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83172</xdr:rowOff>
    </xdr:from>
    <xdr:ext cx="762000" cy="259045"/>
    <xdr:sp macro="" textlink="">
      <xdr:nvSpPr>
        <xdr:cNvPr id="354" name="テキスト ボックス 353"/>
        <xdr:cNvSpPr txBox="1"/>
      </xdr:nvSpPr>
      <xdr:spPr>
        <a:xfrm>
          <a:off x="14020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149739</xdr:rowOff>
    </xdr:from>
    <xdr:to>
      <xdr:col>19</xdr:col>
      <xdr:colOff>533400</xdr:colOff>
      <xdr:row>59</xdr:row>
      <xdr:rowOff>79889</xdr:rowOff>
    </xdr:to>
    <xdr:sp macro="" textlink="">
      <xdr:nvSpPr>
        <xdr:cNvPr id="355" name="円/楕円 354"/>
        <xdr:cNvSpPr/>
      </xdr:nvSpPr>
      <xdr:spPr>
        <a:xfrm>
          <a:off x="13462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90066</xdr:rowOff>
    </xdr:from>
    <xdr:ext cx="762000" cy="259045"/>
    <xdr:sp macro="" textlink="">
      <xdr:nvSpPr>
        <xdr:cNvPr id="356" name="テキスト ボックス 355"/>
        <xdr:cNvSpPr txBox="1"/>
      </xdr:nvSpPr>
      <xdr:spPr>
        <a:xfrm>
          <a:off x="13131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年度まで減少傾向にあったが、平成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0.3</a:t>
          </a:r>
          <a:r>
            <a:rPr kumimoji="1" lang="ja-JP" altLang="en-US" sz="1300">
              <a:latin typeface="ＭＳ Ｐゴシック"/>
            </a:rPr>
            <a:t>ポイントの上昇となった。</a:t>
          </a:r>
        </a:p>
        <a:p>
          <a:r>
            <a:rPr kumimoji="1" lang="ja-JP" altLang="en-US" sz="1300">
              <a:latin typeface="ＭＳ Ｐゴシック"/>
            </a:rPr>
            <a:t>　阿伎留病院企業団の元金償還額増に伴う負担金の増加や、下水道事業特別会計の元金償還に対する繰出金の増加が主な要因となっている。</a:t>
          </a:r>
        </a:p>
        <a:p>
          <a:r>
            <a:rPr kumimoji="1" lang="ja-JP" altLang="en-US" sz="1300">
              <a:latin typeface="ＭＳ Ｐゴシック"/>
            </a:rPr>
            <a:t>　将来負担比率と同様に、繰上償還や市債の発行抑制を進めることで、中長期的な改善に努める。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113212</xdr:rowOff>
    </xdr:to>
    <xdr:cxnSp macro="">
      <xdr:nvCxnSpPr>
        <xdr:cNvPr id="391" name="直線コネクタ 390"/>
        <xdr:cNvCxnSpPr/>
      </xdr:nvCxnSpPr>
      <xdr:spPr>
        <a:xfrm>
          <a:off x="16179800" y="69505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99423</xdr:rowOff>
    </xdr:to>
    <xdr:cxnSp macro="">
      <xdr:nvCxnSpPr>
        <xdr:cNvPr id="394" name="直線コネクタ 393"/>
        <xdr:cNvCxnSpPr/>
      </xdr:nvCxnSpPr>
      <xdr:spPr>
        <a:xfrm flipV="1">
          <a:off x="15290800" y="695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92528</xdr:rowOff>
    </xdr:from>
    <xdr:to>
      <xdr:col>22</xdr:col>
      <xdr:colOff>203200</xdr:colOff>
      <xdr:row>40</xdr:row>
      <xdr:rowOff>99423</xdr:rowOff>
    </xdr:to>
    <xdr:cxnSp macro="">
      <xdr:nvCxnSpPr>
        <xdr:cNvPr id="397" name="直線コネクタ 396"/>
        <xdr:cNvCxnSpPr/>
      </xdr:nvCxnSpPr>
      <xdr:spPr>
        <a:xfrm>
          <a:off x="14401800" y="695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40</xdr:row>
      <xdr:rowOff>133894</xdr:rowOff>
    </xdr:to>
    <xdr:cxnSp macro="">
      <xdr:nvCxnSpPr>
        <xdr:cNvPr id="400" name="直線コネクタ 399"/>
        <xdr:cNvCxnSpPr/>
      </xdr:nvCxnSpPr>
      <xdr:spPr>
        <a:xfrm flipV="1">
          <a:off x="13512800" y="695052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4" name="テキスト ボックス 403"/>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62412</xdr:rowOff>
    </xdr:from>
    <xdr:to>
      <xdr:col>24</xdr:col>
      <xdr:colOff>609600</xdr:colOff>
      <xdr:row>40</xdr:row>
      <xdr:rowOff>164012</xdr:rowOff>
    </xdr:to>
    <xdr:sp macro="" textlink="">
      <xdr:nvSpPr>
        <xdr:cNvPr id="410" name="円/楕円 409"/>
        <xdr:cNvSpPr/>
      </xdr:nvSpPr>
      <xdr:spPr>
        <a:xfrm>
          <a:off x="169672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78939</xdr:rowOff>
    </xdr:from>
    <xdr:ext cx="762000" cy="259045"/>
    <xdr:sp macro="" textlink="">
      <xdr:nvSpPr>
        <xdr:cNvPr id="411" name="公債費負担の状況該当値テキスト"/>
        <xdr:cNvSpPr txBox="1"/>
      </xdr:nvSpPr>
      <xdr:spPr>
        <a:xfrm>
          <a:off x="17106900" y="67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12" name="円/楕円 41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413" name="テキスト ボックス 412"/>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48623</xdr:rowOff>
    </xdr:from>
    <xdr:to>
      <xdr:col>22</xdr:col>
      <xdr:colOff>254000</xdr:colOff>
      <xdr:row>40</xdr:row>
      <xdr:rowOff>150223</xdr:rowOff>
    </xdr:to>
    <xdr:sp macro="" textlink="">
      <xdr:nvSpPr>
        <xdr:cNvPr id="414" name="円/楕円 413"/>
        <xdr:cNvSpPr/>
      </xdr:nvSpPr>
      <xdr:spPr>
        <a:xfrm>
          <a:off x="15240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160400</xdr:rowOff>
    </xdr:from>
    <xdr:ext cx="762000" cy="259045"/>
    <xdr:sp macro="" textlink="">
      <xdr:nvSpPr>
        <xdr:cNvPr id="415" name="テキスト ボックス 414"/>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416" name="円/楕円 415"/>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153505</xdr:rowOff>
    </xdr:from>
    <xdr:ext cx="762000" cy="259045"/>
    <xdr:sp macro="" textlink="">
      <xdr:nvSpPr>
        <xdr:cNvPr id="417" name="テキスト ボックス 416"/>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418" name="円/楕円 417"/>
        <xdr:cNvSpPr/>
      </xdr:nvSpPr>
      <xdr:spPr>
        <a:xfrm>
          <a:off x="13462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23421</xdr:rowOff>
    </xdr:from>
    <xdr:ext cx="762000" cy="259045"/>
    <xdr:sp macro="" textlink="">
      <xdr:nvSpPr>
        <xdr:cNvPr id="419" name="テキスト ボックス 418"/>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年度から改善傾向となっており、平成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4.5</a:t>
          </a:r>
          <a:r>
            <a:rPr kumimoji="1" lang="ja-JP" altLang="en-US" sz="1300">
              <a:latin typeface="ＭＳ Ｐゴシック"/>
            </a:rPr>
            <a:t>ポイントの改善となっている。</a:t>
          </a:r>
        </a:p>
        <a:p>
          <a:r>
            <a:rPr kumimoji="1" lang="ja-JP" altLang="en-US" sz="1300">
              <a:latin typeface="ＭＳ Ｐゴシック"/>
            </a:rPr>
            <a:t>　下水道事業特別会計の起債残高減少や、地方消費税交付金の増加などに伴う標準財政規模の増加が影響している。</a:t>
          </a:r>
        </a:p>
        <a:p>
          <a:r>
            <a:rPr kumimoji="1" lang="ja-JP" altLang="en-US" sz="1300">
              <a:latin typeface="ＭＳ Ｐゴシック"/>
            </a:rPr>
            <a:t>　今後も繰上償還や市債の発行抑制を進め、比率の改善を図る。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124545</xdr:rowOff>
    </xdr:from>
    <xdr:to>
      <xdr:col>24</xdr:col>
      <xdr:colOff>558800</xdr:colOff>
      <xdr:row>16</xdr:row>
      <xdr:rowOff>160740</xdr:rowOff>
    </xdr:to>
    <xdr:cxnSp macro="">
      <xdr:nvCxnSpPr>
        <xdr:cNvPr id="453" name="直線コネクタ 452"/>
        <xdr:cNvCxnSpPr/>
      </xdr:nvCxnSpPr>
      <xdr:spPr>
        <a:xfrm flipV="1">
          <a:off x="16179800" y="28677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133392</xdr:rowOff>
    </xdr:from>
    <xdr:to>
      <xdr:col>23</xdr:col>
      <xdr:colOff>406400</xdr:colOff>
      <xdr:row>16</xdr:row>
      <xdr:rowOff>160740</xdr:rowOff>
    </xdr:to>
    <xdr:cxnSp macro="">
      <xdr:nvCxnSpPr>
        <xdr:cNvPr id="456" name="直線コネクタ 455"/>
        <xdr:cNvCxnSpPr/>
      </xdr:nvCxnSpPr>
      <xdr:spPr>
        <a:xfrm>
          <a:off x="15290800" y="287659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133392</xdr:rowOff>
    </xdr:from>
    <xdr:to>
      <xdr:col>22</xdr:col>
      <xdr:colOff>203200</xdr:colOff>
      <xdr:row>16</xdr:row>
      <xdr:rowOff>147870</xdr:rowOff>
    </xdr:to>
    <xdr:cxnSp macro="">
      <xdr:nvCxnSpPr>
        <xdr:cNvPr id="459" name="直線コネクタ 458"/>
        <xdr:cNvCxnSpPr/>
      </xdr:nvCxnSpPr>
      <xdr:spPr>
        <a:xfrm flipV="1">
          <a:off x="14401800" y="28765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147870</xdr:rowOff>
    </xdr:from>
    <xdr:to>
      <xdr:col>21</xdr:col>
      <xdr:colOff>0</xdr:colOff>
      <xdr:row>17</xdr:row>
      <xdr:rowOff>67310</xdr:rowOff>
    </xdr:to>
    <xdr:cxnSp macro="">
      <xdr:nvCxnSpPr>
        <xdr:cNvPr id="462" name="直線コネクタ 461"/>
        <xdr:cNvCxnSpPr/>
      </xdr:nvCxnSpPr>
      <xdr:spPr>
        <a:xfrm flipV="1">
          <a:off x="13512800" y="2891070"/>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73745</xdr:rowOff>
    </xdr:from>
    <xdr:to>
      <xdr:col>24</xdr:col>
      <xdr:colOff>609600</xdr:colOff>
      <xdr:row>17</xdr:row>
      <xdr:rowOff>3895</xdr:rowOff>
    </xdr:to>
    <xdr:sp macro="" textlink="">
      <xdr:nvSpPr>
        <xdr:cNvPr id="472" name="円/楕円 471"/>
        <xdr:cNvSpPr/>
      </xdr:nvSpPr>
      <xdr:spPr>
        <a:xfrm>
          <a:off x="169672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45822</xdr:rowOff>
    </xdr:from>
    <xdr:ext cx="762000" cy="259045"/>
    <xdr:sp macro="" textlink="">
      <xdr:nvSpPr>
        <xdr:cNvPr id="473" name="将来負担の状況該当値テキスト"/>
        <xdr:cNvSpPr txBox="1"/>
      </xdr:nvSpPr>
      <xdr:spPr>
        <a:xfrm>
          <a:off x="17106900" y="27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109940</xdr:rowOff>
    </xdr:from>
    <xdr:to>
      <xdr:col>23</xdr:col>
      <xdr:colOff>457200</xdr:colOff>
      <xdr:row>17</xdr:row>
      <xdr:rowOff>40090</xdr:rowOff>
    </xdr:to>
    <xdr:sp macro="" textlink="">
      <xdr:nvSpPr>
        <xdr:cNvPr id="474" name="円/楕円 473"/>
        <xdr:cNvSpPr/>
      </xdr:nvSpPr>
      <xdr:spPr>
        <a:xfrm>
          <a:off x="16129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24867</xdr:rowOff>
    </xdr:from>
    <xdr:ext cx="736600" cy="259045"/>
    <xdr:sp macro="" textlink="">
      <xdr:nvSpPr>
        <xdr:cNvPr id="475" name="テキスト ボックス 474"/>
        <xdr:cNvSpPr txBox="1"/>
      </xdr:nvSpPr>
      <xdr:spPr>
        <a:xfrm>
          <a:off x="15798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82592</xdr:rowOff>
    </xdr:from>
    <xdr:to>
      <xdr:col>22</xdr:col>
      <xdr:colOff>254000</xdr:colOff>
      <xdr:row>17</xdr:row>
      <xdr:rowOff>12742</xdr:rowOff>
    </xdr:to>
    <xdr:sp macro="" textlink="">
      <xdr:nvSpPr>
        <xdr:cNvPr id="476" name="円/楕円 475"/>
        <xdr:cNvSpPr/>
      </xdr:nvSpPr>
      <xdr:spPr>
        <a:xfrm>
          <a:off x="152400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168969</xdr:rowOff>
    </xdr:from>
    <xdr:ext cx="762000" cy="259045"/>
    <xdr:sp macro="" textlink="">
      <xdr:nvSpPr>
        <xdr:cNvPr id="477" name="テキスト ボックス 476"/>
        <xdr:cNvSpPr txBox="1"/>
      </xdr:nvSpPr>
      <xdr:spPr>
        <a:xfrm>
          <a:off x="14909800" y="29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97070</xdr:rowOff>
    </xdr:from>
    <xdr:to>
      <xdr:col>21</xdr:col>
      <xdr:colOff>50800</xdr:colOff>
      <xdr:row>17</xdr:row>
      <xdr:rowOff>27220</xdr:rowOff>
    </xdr:to>
    <xdr:sp macro="" textlink="">
      <xdr:nvSpPr>
        <xdr:cNvPr id="478" name="円/楕円 477"/>
        <xdr:cNvSpPr/>
      </xdr:nvSpPr>
      <xdr:spPr>
        <a:xfrm>
          <a:off x="14351000" y="2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79" name="テキスト ボックス 478"/>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16510</xdr:rowOff>
    </xdr:from>
    <xdr:to>
      <xdr:col>19</xdr:col>
      <xdr:colOff>533400</xdr:colOff>
      <xdr:row>17</xdr:row>
      <xdr:rowOff>118110</xdr:rowOff>
    </xdr:to>
    <xdr:sp macro="" textlink="">
      <xdr:nvSpPr>
        <xdr:cNvPr id="480" name="円/楕円 479"/>
        <xdr:cNvSpPr/>
      </xdr:nvSpPr>
      <xdr:spPr>
        <a:xfrm>
          <a:off x="13462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102887</xdr:rowOff>
    </xdr:from>
    <xdr:ext cx="762000" cy="259045"/>
    <xdr:sp macro="" textlink="">
      <xdr:nvSpPr>
        <xdr:cNvPr id="481" name="テキスト ボックス 480"/>
        <xdr:cNvSpPr txBox="1"/>
      </xdr:nvSpPr>
      <xdr:spPr>
        <a:xfrm>
          <a:off x="13131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81,483
80,784
73.47
32,711,939
31,843,096
828,559
16,469,173
28,362,671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0.9</a:t>
          </a:r>
          <a:r>
            <a:rPr kumimoji="1" lang="ja-JP" altLang="en-US" sz="1300">
              <a:latin typeface="ＭＳ Ｐゴシック"/>
            </a:rPr>
            <a:t>ポイントの改善が図られ、全国、東京都及び類似団体と比較しても</a:t>
          </a:r>
          <a:r>
            <a:rPr kumimoji="1" lang="en-US" altLang="ja-JP" sz="1300">
              <a:latin typeface="ＭＳ Ｐゴシック"/>
            </a:rPr>
            <a:t>1.7</a:t>
          </a:r>
          <a:r>
            <a:rPr kumimoji="1" lang="ja-JP" altLang="en-US" sz="1300">
              <a:latin typeface="ＭＳ Ｐゴシック"/>
            </a:rPr>
            <a:t>ポイント低い数値となっている</a:t>
          </a:r>
        </a:p>
        <a:p>
          <a:r>
            <a:rPr kumimoji="1" lang="ja-JP" altLang="en-US" sz="1300">
              <a:latin typeface="ＭＳ Ｐゴシック"/>
            </a:rPr>
            <a:t>　退職手当組合への負担金など外的要因による影響は大きいが、引き続き、指定管理者制度を活用するなどして、数値の更なる改善を図る。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50800</xdr:rowOff>
    </xdr:to>
    <xdr:cxnSp macro="">
      <xdr:nvCxnSpPr>
        <xdr:cNvPr id="66" name="直線コネクタ 65"/>
        <xdr:cNvCxnSpPr/>
      </xdr:nvCxnSpPr>
      <xdr:spPr>
        <a:xfrm flipV="1">
          <a:off x="3987800" y="6154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50800</xdr:rowOff>
    </xdr:to>
    <xdr:cxnSp macro="">
      <xdr:nvCxnSpPr>
        <xdr:cNvPr id="69" name="直線コネクタ 68"/>
        <xdr:cNvCxnSpPr/>
      </xdr:nvCxnSpPr>
      <xdr:spPr>
        <a:xfrm>
          <a:off x="3098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127000</xdr:rowOff>
    </xdr:to>
    <xdr:cxnSp macro="">
      <xdr:nvCxnSpPr>
        <xdr:cNvPr id="72" name="直線コネクタ 71"/>
        <xdr:cNvCxnSpPr/>
      </xdr:nvCxnSpPr>
      <xdr:spPr>
        <a:xfrm flipV="1">
          <a:off x="2209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31750</xdr:rowOff>
    </xdr:to>
    <xdr:cxnSp macro="">
      <xdr:nvCxnSpPr>
        <xdr:cNvPr id="75" name="直線コネクタ 74"/>
        <xdr:cNvCxnSpPr/>
      </xdr:nvCxnSpPr>
      <xdr:spPr>
        <a:xfrm flipV="1">
          <a:off x="1320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指定管理者制度の導入などにより、上昇傾向にあったが、平成</a:t>
          </a:r>
          <a:r>
            <a:rPr kumimoji="1" lang="en-US" altLang="ja-JP" sz="1300">
              <a:latin typeface="ＭＳ Ｐゴシック"/>
            </a:rPr>
            <a:t>27</a:t>
          </a:r>
          <a:r>
            <a:rPr kumimoji="1" lang="ja-JP" altLang="en-US" sz="1300">
              <a:latin typeface="ＭＳ Ｐゴシック"/>
            </a:rPr>
            <a:t>年度は前年度比で</a:t>
          </a:r>
          <a:r>
            <a:rPr kumimoji="1" lang="en-US" altLang="ja-JP" sz="1300">
              <a:latin typeface="ＭＳ Ｐゴシック"/>
            </a:rPr>
            <a:t>0.6</a:t>
          </a:r>
          <a:r>
            <a:rPr kumimoji="1" lang="ja-JP" altLang="en-US" sz="1300">
              <a:latin typeface="ＭＳ Ｐゴシック"/>
            </a:rPr>
            <a:t>ポイントの減少となった。</a:t>
          </a:r>
        </a:p>
        <a:p>
          <a:r>
            <a:rPr kumimoji="1" lang="ja-JP" altLang="en-US" sz="1300">
              <a:latin typeface="ＭＳ Ｐゴシック"/>
            </a:rPr>
            <a:t>　充当一般財源の増加によるものと考えられるが、類似団体平均と比較すると、依然として高い水準となっているため、事務経費の節減など、既存事業の更なる見直しに努める。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82550</xdr:rowOff>
    </xdr:from>
    <xdr:to>
      <xdr:col>24</xdr:col>
      <xdr:colOff>31750</xdr:colOff>
      <xdr:row>17</xdr:row>
      <xdr:rowOff>158750</xdr:rowOff>
    </xdr:to>
    <xdr:cxnSp macro="">
      <xdr:nvCxnSpPr>
        <xdr:cNvPr id="127" name="直線コネクタ 126"/>
        <xdr:cNvCxnSpPr/>
      </xdr:nvCxnSpPr>
      <xdr:spPr>
        <a:xfrm flipV="1">
          <a:off x="15671800" y="299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133350</xdr:rowOff>
    </xdr:from>
    <xdr:to>
      <xdr:col>22</xdr:col>
      <xdr:colOff>565150</xdr:colOff>
      <xdr:row>17</xdr:row>
      <xdr:rowOff>158750</xdr:rowOff>
    </xdr:to>
    <xdr:cxnSp macro="">
      <xdr:nvCxnSpPr>
        <xdr:cNvPr id="130" name="直線コネクタ 129"/>
        <xdr:cNvCxnSpPr/>
      </xdr:nvCxnSpPr>
      <xdr:spPr>
        <a:xfrm>
          <a:off x="14782800" y="304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6350</xdr:rowOff>
    </xdr:from>
    <xdr:to>
      <xdr:col>21</xdr:col>
      <xdr:colOff>361950</xdr:colOff>
      <xdr:row>17</xdr:row>
      <xdr:rowOff>133350</xdr:rowOff>
    </xdr:to>
    <xdr:cxnSp macro="">
      <xdr:nvCxnSpPr>
        <xdr:cNvPr id="133" name="直線コネクタ 132"/>
        <xdr:cNvCxnSpPr/>
      </xdr:nvCxnSpPr>
      <xdr:spPr>
        <a:xfrm>
          <a:off x="13893800" y="2921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17</xdr:row>
      <xdr:rowOff>6350</xdr:rowOff>
    </xdr:to>
    <xdr:cxnSp macro="">
      <xdr:nvCxnSpPr>
        <xdr:cNvPr id="136" name="直線コネクタ 135"/>
        <xdr:cNvCxnSpPr/>
      </xdr:nvCxnSpPr>
      <xdr:spPr>
        <a:xfrm>
          <a:off x="13004800" y="280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31750</xdr:rowOff>
    </xdr:from>
    <xdr:to>
      <xdr:col>24</xdr:col>
      <xdr:colOff>82550</xdr:colOff>
      <xdr:row>17</xdr:row>
      <xdr:rowOff>133350</xdr:rowOff>
    </xdr:to>
    <xdr:sp macro="" textlink="">
      <xdr:nvSpPr>
        <xdr:cNvPr id="146" name="円/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3827</xdr:rowOff>
    </xdr:from>
    <xdr:ext cx="762000" cy="259045"/>
    <xdr:sp macro="" textlink="">
      <xdr:nvSpPr>
        <xdr:cNvPr id="147"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107950</xdr:rowOff>
    </xdr:from>
    <xdr:to>
      <xdr:col>22</xdr:col>
      <xdr:colOff>615950</xdr:colOff>
      <xdr:row>18</xdr:row>
      <xdr:rowOff>38100</xdr:rowOff>
    </xdr:to>
    <xdr:sp macro="" textlink="">
      <xdr:nvSpPr>
        <xdr:cNvPr id="148" name="円/楕円 147"/>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49" name="テキスト ボックス 148"/>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127000</xdr:rowOff>
    </xdr:from>
    <xdr:to>
      <xdr:col>20</xdr:col>
      <xdr:colOff>209550</xdr:colOff>
      <xdr:row>17</xdr:row>
      <xdr:rowOff>57150</xdr:rowOff>
    </xdr:to>
    <xdr:sp macro="" textlink="">
      <xdr:nvSpPr>
        <xdr:cNvPr id="152" name="円/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53" name="テキスト ボックス 152"/>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5" name="テキスト ボックス 154"/>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社会保障関係経費は引き続き増加しており、平成</a:t>
          </a:r>
          <a:r>
            <a:rPr kumimoji="1" lang="en-US" altLang="ja-JP" sz="1300">
              <a:latin typeface="ＭＳ Ｐゴシック"/>
            </a:rPr>
            <a:t>23</a:t>
          </a:r>
          <a:r>
            <a:rPr kumimoji="1" lang="ja-JP" altLang="en-US" sz="1300">
              <a:latin typeface="ＭＳ Ｐゴシック"/>
            </a:rPr>
            <a:t>年度から数値も上昇傾向にある。</a:t>
          </a:r>
        </a:p>
        <a:p>
          <a:r>
            <a:rPr kumimoji="1" lang="ja-JP" altLang="en-US" sz="1300">
              <a:latin typeface="ＭＳ Ｐゴシック"/>
            </a:rPr>
            <a:t>　主な要因としては、私立保育所運営費や障害者自立支援給付費の増加が挙げられる。</a:t>
          </a:r>
        </a:p>
        <a:p>
          <a:r>
            <a:rPr kumimoji="1" lang="ja-JP" altLang="en-US" sz="1300">
              <a:latin typeface="ＭＳ Ｐゴシック"/>
            </a:rPr>
            <a:t>　社会保障関係経費の一部については伸びに鈍化が見られるものの、引き続き扶助費全体は上昇が見込まれることから、市単独事業の見直しを含めた検討を行う。</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99785</xdr:rowOff>
    </xdr:to>
    <xdr:cxnSp macro="">
      <xdr:nvCxnSpPr>
        <xdr:cNvPr id="190" name="直線コネクタ 189"/>
        <xdr:cNvCxnSpPr/>
      </xdr:nvCxnSpPr>
      <xdr:spPr>
        <a:xfrm>
          <a:off x="3987800" y="9624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23585</xdr:rowOff>
    </xdr:to>
    <xdr:cxnSp macro="">
      <xdr:nvCxnSpPr>
        <xdr:cNvPr id="193" name="直線コネクタ 192"/>
        <xdr:cNvCxnSpPr/>
      </xdr:nvCxnSpPr>
      <xdr:spPr>
        <a:xfrm>
          <a:off x="3098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162378</xdr:rowOff>
    </xdr:from>
    <xdr:to>
      <xdr:col>4</xdr:col>
      <xdr:colOff>346075</xdr:colOff>
      <xdr:row>56</xdr:row>
      <xdr:rowOff>12700</xdr:rowOff>
    </xdr:to>
    <xdr:cxnSp macro="">
      <xdr:nvCxnSpPr>
        <xdr:cNvPr id="196" name="直線コネクタ 195"/>
        <xdr:cNvCxnSpPr/>
      </xdr:nvCxnSpPr>
      <xdr:spPr>
        <a:xfrm flipV="1">
          <a:off x="2209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9" name="直線コネクタ 198"/>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09" name="円/楕円 208"/>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21062</xdr:rowOff>
    </xdr:from>
    <xdr:ext cx="762000" cy="259045"/>
    <xdr:sp macro="" textlink="">
      <xdr:nvSpPr>
        <xdr:cNvPr id="210"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1" name="円/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3" name="円/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年度は前年度比で</a:t>
          </a:r>
          <a:r>
            <a:rPr kumimoji="1" lang="en-US" altLang="ja-JP" sz="1300">
              <a:latin typeface="ＭＳ Ｐゴシック"/>
            </a:rPr>
            <a:t>0.2</a:t>
          </a:r>
          <a:r>
            <a:rPr kumimoji="1" lang="ja-JP" altLang="en-US" sz="1300">
              <a:latin typeface="ＭＳ Ｐゴシック"/>
            </a:rPr>
            <a:t>ポイントの改善が図られたものの、全国、東京都、及び類似団体と比較し高い水準となっている。</a:t>
          </a:r>
        </a:p>
        <a:p>
          <a:r>
            <a:rPr kumimoji="1" lang="ja-JP" altLang="en-US" sz="1300">
              <a:latin typeface="ＭＳ Ｐゴシック"/>
            </a:rPr>
            <a:t>　今後も、高齢化に伴い介護保険特別会計繰出金や後期高齢者医療特別会計繰出金が伸びていくと見込まれることから、適正な管理に努めていく。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138430</xdr:rowOff>
    </xdr:to>
    <xdr:cxnSp macro="">
      <xdr:nvCxnSpPr>
        <xdr:cNvPr id="251" name="直線コネクタ 250"/>
        <xdr:cNvCxnSpPr/>
      </xdr:nvCxnSpPr>
      <xdr:spPr>
        <a:xfrm flipV="1">
          <a:off x="15671800" y="989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138430</xdr:rowOff>
    </xdr:to>
    <xdr:cxnSp macro="">
      <xdr:nvCxnSpPr>
        <xdr:cNvPr id="254" name="直線コネクタ 253"/>
        <xdr:cNvCxnSpPr/>
      </xdr:nvCxnSpPr>
      <xdr:spPr>
        <a:xfrm>
          <a:off x="14782800" y="985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77470</xdr:rowOff>
    </xdr:to>
    <xdr:cxnSp macro="">
      <xdr:nvCxnSpPr>
        <xdr:cNvPr id="257" name="直線コネクタ 256"/>
        <xdr:cNvCxnSpPr/>
      </xdr:nvCxnSpPr>
      <xdr:spPr>
        <a:xfrm>
          <a:off x="13893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24130</xdr:rowOff>
    </xdr:to>
    <xdr:cxnSp macro="">
      <xdr:nvCxnSpPr>
        <xdr:cNvPr id="260" name="直線コネクタ 259"/>
        <xdr:cNvCxnSpPr/>
      </xdr:nvCxnSpPr>
      <xdr:spPr>
        <a:xfrm>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年度から緩やかな改善傾向にあり、平成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0.3</a:t>
          </a:r>
          <a:r>
            <a:rPr kumimoji="1" lang="ja-JP" altLang="en-US" sz="1300">
              <a:latin typeface="ＭＳ Ｐゴシック"/>
            </a:rPr>
            <a:t>ポイントの減少となったが、類似団体平均との比較では</a:t>
          </a:r>
          <a:r>
            <a:rPr kumimoji="1" lang="en-US" altLang="ja-JP" sz="1300">
              <a:latin typeface="ＭＳ Ｐゴシック"/>
            </a:rPr>
            <a:t>4.8</a:t>
          </a:r>
          <a:r>
            <a:rPr kumimoji="1" lang="ja-JP" altLang="en-US" sz="1300">
              <a:latin typeface="ＭＳ Ｐゴシック"/>
            </a:rPr>
            <a:t>ポイント高い状況になっている。</a:t>
          </a:r>
        </a:p>
        <a:p>
          <a:r>
            <a:rPr kumimoji="1" lang="ja-JP" altLang="en-US" sz="1300">
              <a:latin typeface="ＭＳ Ｐゴシック"/>
            </a:rPr>
            <a:t>　これは、一部事務組合への負担金や、消防業務の東京都への委託金が多額になっていることが主な要因である。</a:t>
          </a:r>
        </a:p>
        <a:p>
          <a:r>
            <a:rPr kumimoji="1" lang="ja-JP" altLang="en-US" sz="1300">
              <a:latin typeface="ＭＳ Ｐゴシック"/>
            </a:rPr>
            <a:t>　引き続き、一部事務組合と連携を密にし、負担金の抑制に努める。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42418</xdr:rowOff>
    </xdr:to>
    <xdr:cxnSp macro="">
      <xdr:nvCxnSpPr>
        <xdr:cNvPr id="309" name="直線コネクタ 308"/>
        <xdr:cNvCxnSpPr/>
      </xdr:nvCxnSpPr>
      <xdr:spPr>
        <a:xfrm flipV="1">
          <a:off x="15671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42418</xdr:rowOff>
    </xdr:to>
    <xdr:cxnSp macro="">
      <xdr:nvCxnSpPr>
        <xdr:cNvPr id="312" name="直線コネクタ 311"/>
        <xdr:cNvCxnSpPr/>
      </xdr:nvCxnSpPr>
      <xdr:spPr>
        <a:xfrm>
          <a:off x="14782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56134</xdr:rowOff>
    </xdr:to>
    <xdr:cxnSp macro="">
      <xdr:nvCxnSpPr>
        <xdr:cNvPr id="315" name="直線コネクタ 314"/>
        <xdr:cNvCxnSpPr/>
      </xdr:nvCxnSpPr>
      <xdr:spPr>
        <a:xfrm flipV="1">
          <a:off x="13893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115570</xdr:rowOff>
    </xdr:to>
    <xdr:cxnSp macro="">
      <xdr:nvCxnSpPr>
        <xdr:cNvPr id="318" name="直線コネクタ 317"/>
        <xdr:cNvCxnSpPr/>
      </xdr:nvCxnSpPr>
      <xdr:spPr>
        <a:xfrm flipV="1">
          <a:off x="13004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8" name="円/楕円 327"/>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9"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30" name="円/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32" name="円/楕円 33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33" name="テキスト ボックス 332"/>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4" name="円/楕円 333"/>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5" name="テキスト ボックス 334"/>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6" name="円/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年度から緩やかな減少傾向で、前年度比</a:t>
          </a:r>
          <a:r>
            <a:rPr kumimoji="1" lang="en-US" altLang="ja-JP" sz="1300">
              <a:latin typeface="ＭＳ Ｐゴシック"/>
            </a:rPr>
            <a:t>1.0</a:t>
          </a:r>
          <a:r>
            <a:rPr kumimoji="1" lang="ja-JP" altLang="en-US" sz="1300">
              <a:latin typeface="ＭＳ Ｐゴシック"/>
            </a:rPr>
            <a:t>ポイントの改善となった。</a:t>
          </a:r>
        </a:p>
        <a:p>
          <a:r>
            <a:rPr kumimoji="1" lang="ja-JP" altLang="en-US" sz="1300">
              <a:latin typeface="ＭＳ Ｐゴシック"/>
            </a:rPr>
            <a:t>　しかしながら今後、償還のピークを迎えることから上昇が見込まれる。</a:t>
          </a:r>
        </a:p>
        <a:p>
          <a:r>
            <a:rPr kumimoji="1" lang="ja-JP" altLang="en-US" sz="1300">
              <a:latin typeface="ＭＳ Ｐゴシック"/>
            </a:rPr>
            <a:t>　繰上償還の実施や市債発行の抑制により、中長期的な数値の改善に努める。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104139</xdr:rowOff>
    </xdr:to>
    <xdr:cxnSp macro="">
      <xdr:nvCxnSpPr>
        <xdr:cNvPr id="368" name="直線コネクタ 367"/>
        <xdr:cNvCxnSpPr/>
      </xdr:nvCxnSpPr>
      <xdr:spPr>
        <a:xfrm flipV="1">
          <a:off x="3987800" y="130429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104139</xdr:rowOff>
    </xdr:to>
    <xdr:cxnSp macro="">
      <xdr:nvCxnSpPr>
        <xdr:cNvPr id="371" name="直線コネクタ 370"/>
        <xdr:cNvCxnSpPr/>
      </xdr:nvCxnSpPr>
      <xdr:spPr>
        <a:xfrm>
          <a:off x="3098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131572</xdr:rowOff>
    </xdr:to>
    <xdr:cxnSp macro="">
      <xdr:nvCxnSpPr>
        <xdr:cNvPr id="374" name="直線コネクタ 373"/>
        <xdr:cNvCxnSpPr/>
      </xdr:nvCxnSpPr>
      <xdr:spPr>
        <a:xfrm flipV="1">
          <a:off x="2209800" y="13134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76</xdr:row>
      <xdr:rowOff>131572</xdr:rowOff>
    </xdr:to>
    <xdr:cxnSp macro="">
      <xdr:nvCxnSpPr>
        <xdr:cNvPr id="377" name="直線コネクタ 376"/>
        <xdr:cNvCxnSpPr/>
      </xdr:nvCxnSpPr>
      <xdr:spPr>
        <a:xfrm>
          <a:off x="1320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7" name="円/楕円 386"/>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8"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9" name="円/楕円 388"/>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90" name="テキスト ボックス 389"/>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1" name="円/楕円 390"/>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92" name="テキスト ボックス 391"/>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93" name="円/楕円 392"/>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4" name="テキスト ボックス 393"/>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95" name="円/楕円 394"/>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6" name="テキスト ボックス 395"/>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1.3</a:t>
          </a:r>
          <a:r>
            <a:rPr kumimoji="1" lang="ja-JP" altLang="en-US" sz="1300">
              <a:latin typeface="ＭＳ Ｐゴシック"/>
            </a:rPr>
            <a:t>ポイントの改善が図られたものの、依然として高い水準で推移している。</a:t>
          </a:r>
        </a:p>
        <a:p>
          <a:r>
            <a:rPr kumimoji="1" lang="ja-JP" altLang="en-US" sz="1300">
              <a:latin typeface="ＭＳ Ｐゴシック"/>
            </a:rPr>
            <a:t>　これは、人件費の適正化が図られている一方で、補助費等や扶助費が重い負担となっている。引き続き、補助費等については、一部事務組合との連携を強化し、負担金の抑制を図るとともに、扶助費については、単独事業の見直しを含めた検討を行う。</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52705</xdr:rowOff>
    </xdr:from>
    <xdr:to>
      <xdr:col>24</xdr:col>
      <xdr:colOff>31750</xdr:colOff>
      <xdr:row>80</xdr:row>
      <xdr:rowOff>127000</xdr:rowOff>
    </xdr:to>
    <xdr:cxnSp macro="">
      <xdr:nvCxnSpPr>
        <xdr:cNvPr id="425" name="直線コネクタ 424"/>
        <xdr:cNvCxnSpPr/>
      </xdr:nvCxnSpPr>
      <xdr:spPr>
        <a:xfrm flipV="1">
          <a:off x="15671800" y="1376870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18414</xdr:rowOff>
    </xdr:from>
    <xdr:to>
      <xdr:col>22</xdr:col>
      <xdr:colOff>565150</xdr:colOff>
      <xdr:row>80</xdr:row>
      <xdr:rowOff>127000</xdr:rowOff>
    </xdr:to>
    <xdr:cxnSp macro="">
      <xdr:nvCxnSpPr>
        <xdr:cNvPr id="428" name="直線コネクタ 427"/>
        <xdr:cNvCxnSpPr/>
      </xdr:nvCxnSpPr>
      <xdr:spPr>
        <a:xfrm>
          <a:off x="14782800" y="1373441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18414</xdr:rowOff>
    </xdr:from>
    <xdr:to>
      <xdr:col>21</xdr:col>
      <xdr:colOff>361950</xdr:colOff>
      <xdr:row>80</xdr:row>
      <xdr:rowOff>41275</xdr:rowOff>
    </xdr:to>
    <xdr:cxnSp macro="">
      <xdr:nvCxnSpPr>
        <xdr:cNvPr id="431" name="直線コネクタ 430"/>
        <xdr:cNvCxnSpPr/>
      </xdr:nvCxnSpPr>
      <xdr:spPr>
        <a:xfrm flipV="1">
          <a:off x="13893800" y="137344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41275</xdr:rowOff>
    </xdr:from>
    <xdr:to>
      <xdr:col>20</xdr:col>
      <xdr:colOff>158750</xdr:colOff>
      <xdr:row>80</xdr:row>
      <xdr:rowOff>81280</xdr:rowOff>
    </xdr:to>
    <xdr:cxnSp macro="">
      <xdr:nvCxnSpPr>
        <xdr:cNvPr id="434" name="直線コネクタ 433"/>
        <xdr:cNvCxnSpPr/>
      </xdr:nvCxnSpPr>
      <xdr:spPr>
        <a:xfrm flipV="1">
          <a:off x="13004800" y="13757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1905</xdr:rowOff>
    </xdr:from>
    <xdr:to>
      <xdr:col>24</xdr:col>
      <xdr:colOff>82550</xdr:colOff>
      <xdr:row>80</xdr:row>
      <xdr:rowOff>103505</xdr:rowOff>
    </xdr:to>
    <xdr:sp macro="" textlink="">
      <xdr:nvSpPr>
        <xdr:cNvPr id="444" name="円/楕円 443"/>
        <xdr:cNvSpPr/>
      </xdr:nvSpPr>
      <xdr:spPr>
        <a:xfrm>
          <a:off x="164592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145432</xdr:rowOff>
    </xdr:from>
    <xdr:ext cx="762000" cy="259045"/>
    <xdr:sp macro="" textlink="">
      <xdr:nvSpPr>
        <xdr:cNvPr id="445" name="公債費以外該当値テキスト"/>
        <xdr:cNvSpPr txBox="1"/>
      </xdr:nvSpPr>
      <xdr:spPr>
        <a:xfrm>
          <a:off x="165989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76200</xdr:rowOff>
    </xdr:from>
    <xdr:to>
      <xdr:col>22</xdr:col>
      <xdr:colOff>615950</xdr:colOff>
      <xdr:row>81</xdr:row>
      <xdr:rowOff>6350</xdr:rowOff>
    </xdr:to>
    <xdr:sp macro="" textlink="">
      <xdr:nvSpPr>
        <xdr:cNvPr id="446" name="円/楕円 445"/>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162577</xdr:rowOff>
    </xdr:from>
    <xdr:ext cx="736600" cy="259045"/>
    <xdr:sp macro="" textlink="">
      <xdr:nvSpPr>
        <xdr:cNvPr id="447" name="テキスト ボックス 446"/>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139064</xdr:rowOff>
    </xdr:from>
    <xdr:to>
      <xdr:col>21</xdr:col>
      <xdr:colOff>412750</xdr:colOff>
      <xdr:row>80</xdr:row>
      <xdr:rowOff>69214</xdr:rowOff>
    </xdr:to>
    <xdr:sp macro="" textlink="">
      <xdr:nvSpPr>
        <xdr:cNvPr id="448" name="円/楕円 447"/>
        <xdr:cNvSpPr/>
      </xdr:nvSpPr>
      <xdr:spPr>
        <a:xfrm>
          <a:off x="14732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53991</xdr:rowOff>
    </xdr:from>
    <xdr:ext cx="762000" cy="259045"/>
    <xdr:sp macro="" textlink="">
      <xdr:nvSpPr>
        <xdr:cNvPr id="449" name="テキスト ボックス 448"/>
        <xdr:cNvSpPr txBox="1"/>
      </xdr:nvSpPr>
      <xdr:spPr>
        <a:xfrm>
          <a:off x="14401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161925</xdr:rowOff>
    </xdr:from>
    <xdr:to>
      <xdr:col>20</xdr:col>
      <xdr:colOff>209550</xdr:colOff>
      <xdr:row>80</xdr:row>
      <xdr:rowOff>92075</xdr:rowOff>
    </xdr:to>
    <xdr:sp macro="" textlink="">
      <xdr:nvSpPr>
        <xdr:cNvPr id="450" name="円/楕円 449"/>
        <xdr:cNvSpPr/>
      </xdr:nvSpPr>
      <xdr:spPr>
        <a:xfrm>
          <a:off x="13843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76852</xdr:rowOff>
    </xdr:from>
    <xdr:ext cx="762000" cy="259045"/>
    <xdr:sp macro="" textlink="">
      <xdr:nvSpPr>
        <xdr:cNvPr id="451" name="テキスト ボックス 450"/>
        <xdr:cNvSpPr txBox="1"/>
      </xdr:nvSpPr>
      <xdr:spPr>
        <a:xfrm>
          <a:off x="13512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30480</xdr:rowOff>
    </xdr:from>
    <xdr:to>
      <xdr:col>19</xdr:col>
      <xdr:colOff>6350</xdr:colOff>
      <xdr:row>80</xdr:row>
      <xdr:rowOff>132080</xdr:rowOff>
    </xdr:to>
    <xdr:sp macro="" textlink="">
      <xdr:nvSpPr>
        <xdr:cNvPr id="452" name="円/楕円 451"/>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116857</xdr:rowOff>
    </xdr:from>
    <xdr:ext cx="762000" cy="259045"/>
    <xdr:sp macro="" textlink="">
      <xdr:nvSpPr>
        <xdr:cNvPr id="453" name="テキスト ボックス 452"/>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東京都あきる野市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11568</xdr:rowOff>
    </xdr:from>
    <xdr:to>
      <xdr:col>4</xdr:col>
      <xdr:colOff>1117600</xdr:colOff>
      <xdr:row>19</xdr:row>
      <xdr:rowOff>21039</xdr:rowOff>
    </xdr:to>
    <xdr:cxnSp macro="">
      <xdr:nvCxnSpPr>
        <xdr:cNvPr id="52" name="直線コネクタ 51"/>
        <xdr:cNvCxnSpPr/>
      </xdr:nvCxnSpPr>
      <xdr:spPr bwMode="auto">
        <a:xfrm>
          <a:off x="5003800" y="3316743"/>
          <a:ext cx="6477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11568</xdr:rowOff>
    </xdr:from>
    <xdr:to>
      <xdr:col>4</xdr:col>
      <xdr:colOff>469900</xdr:colOff>
      <xdr:row>19</xdr:row>
      <xdr:rowOff>20581</xdr:rowOff>
    </xdr:to>
    <xdr:cxnSp macro="">
      <xdr:nvCxnSpPr>
        <xdr:cNvPr id="55" name="直線コネクタ 54"/>
        <xdr:cNvCxnSpPr/>
      </xdr:nvCxnSpPr>
      <xdr:spPr bwMode="auto">
        <a:xfrm flipV="1">
          <a:off x="4305300" y="3316743"/>
          <a:ext cx="6985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7469</xdr:rowOff>
    </xdr:from>
    <xdr:to>
      <xdr:col>3</xdr:col>
      <xdr:colOff>904875</xdr:colOff>
      <xdr:row>19</xdr:row>
      <xdr:rowOff>20581</xdr:rowOff>
    </xdr:to>
    <xdr:cxnSp macro="">
      <xdr:nvCxnSpPr>
        <xdr:cNvPr id="58" name="直線コネクタ 57"/>
        <xdr:cNvCxnSpPr/>
      </xdr:nvCxnSpPr>
      <xdr:spPr bwMode="auto">
        <a:xfrm>
          <a:off x="3606800" y="3312644"/>
          <a:ext cx="698500" cy="13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153414</xdr:rowOff>
    </xdr:from>
    <xdr:to>
      <xdr:col>3</xdr:col>
      <xdr:colOff>206375</xdr:colOff>
      <xdr:row>19</xdr:row>
      <xdr:rowOff>7469</xdr:rowOff>
    </xdr:to>
    <xdr:cxnSp macro="">
      <xdr:nvCxnSpPr>
        <xdr:cNvPr id="61" name="直線コネクタ 60"/>
        <xdr:cNvCxnSpPr/>
      </xdr:nvCxnSpPr>
      <xdr:spPr bwMode="auto">
        <a:xfrm>
          <a:off x="2908300" y="3287139"/>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141689</xdr:rowOff>
    </xdr:from>
    <xdr:to>
      <xdr:col>5</xdr:col>
      <xdr:colOff>34925</xdr:colOff>
      <xdr:row>19</xdr:row>
      <xdr:rowOff>71839</xdr:rowOff>
    </xdr:to>
    <xdr:sp macro="" textlink="">
      <xdr:nvSpPr>
        <xdr:cNvPr id="71" name="円/楕円 70"/>
        <xdr:cNvSpPr/>
      </xdr:nvSpPr>
      <xdr:spPr bwMode="auto">
        <a:xfrm>
          <a:off x="5600700" y="327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50265</xdr:rowOff>
    </xdr:from>
    <xdr:ext cx="762000" cy="259045"/>
    <xdr:sp macro="" textlink="">
      <xdr:nvSpPr>
        <xdr:cNvPr id="72" name="人口1人当たり決算額の推移該当値テキスト130"/>
        <xdr:cNvSpPr txBox="1"/>
      </xdr:nvSpPr>
      <xdr:spPr>
        <a:xfrm>
          <a:off x="5740400" y="318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132218</xdr:rowOff>
    </xdr:from>
    <xdr:to>
      <xdr:col>4</xdr:col>
      <xdr:colOff>520700</xdr:colOff>
      <xdr:row>19</xdr:row>
      <xdr:rowOff>62368</xdr:rowOff>
    </xdr:to>
    <xdr:sp macro="" textlink="">
      <xdr:nvSpPr>
        <xdr:cNvPr id="73" name="円/楕円 72"/>
        <xdr:cNvSpPr/>
      </xdr:nvSpPr>
      <xdr:spPr bwMode="auto">
        <a:xfrm>
          <a:off x="4953000" y="326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47145</xdr:rowOff>
    </xdr:from>
    <xdr:ext cx="736600" cy="259045"/>
    <xdr:sp macro="" textlink="">
      <xdr:nvSpPr>
        <xdr:cNvPr id="74" name="テキスト ボックス 73"/>
        <xdr:cNvSpPr txBox="1"/>
      </xdr:nvSpPr>
      <xdr:spPr>
        <a:xfrm>
          <a:off x="4622800" y="335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141231</xdr:rowOff>
    </xdr:from>
    <xdr:to>
      <xdr:col>3</xdr:col>
      <xdr:colOff>955675</xdr:colOff>
      <xdr:row>19</xdr:row>
      <xdr:rowOff>71381</xdr:rowOff>
    </xdr:to>
    <xdr:sp macro="" textlink="">
      <xdr:nvSpPr>
        <xdr:cNvPr id="75" name="円/楕円 74"/>
        <xdr:cNvSpPr/>
      </xdr:nvSpPr>
      <xdr:spPr bwMode="auto">
        <a:xfrm>
          <a:off x="4254500" y="327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56158</xdr:rowOff>
    </xdr:from>
    <xdr:ext cx="762000" cy="259045"/>
    <xdr:sp macro="" textlink="">
      <xdr:nvSpPr>
        <xdr:cNvPr id="76" name="テキスト ボックス 75"/>
        <xdr:cNvSpPr txBox="1"/>
      </xdr:nvSpPr>
      <xdr:spPr>
        <a:xfrm>
          <a:off x="3924300" y="336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128119</xdr:rowOff>
    </xdr:from>
    <xdr:to>
      <xdr:col>3</xdr:col>
      <xdr:colOff>257175</xdr:colOff>
      <xdr:row>19</xdr:row>
      <xdr:rowOff>58269</xdr:rowOff>
    </xdr:to>
    <xdr:sp macro="" textlink="">
      <xdr:nvSpPr>
        <xdr:cNvPr id="77" name="円/楕円 76"/>
        <xdr:cNvSpPr/>
      </xdr:nvSpPr>
      <xdr:spPr bwMode="auto">
        <a:xfrm>
          <a:off x="3556000" y="326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43046</xdr:rowOff>
    </xdr:from>
    <xdr:ext cx="762000" cy="259045"/>
    <xdr:sp macro="" textlink="">
      <xdr:nvSpPr>
        <xdr:cNvPr id="78" name="テキスト ボックス 77"/>
        <xdr:cNvSpPr txBox="1"/>
      </xdr:nvSpPr>
      <xdr:spPr>
        <a:xfrm>
          <a:off x="3225800" y="33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58,237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102614</xdr:rowOff>
    </xdr:from>
    <xdr:to>
      <xdr:col>2</xdr:col>
      <xdr:colOff>692150</xdr:colOff>
      <xdr:row>19</xdr:row>
      <xdr:rowOff>32764</xdr:rowOff>
    </xdr:to>
    <xdr:sp macro="" textlink="">
      <xdr:nvSpPr>
        <xdr:cNvPr id="79" name="円/楕円 78"/>
        <xdr:cNvSpPr/>
      </xdr:nvSpPr>
      <xdr:spPr bwMode="auto">
        <a:xfrm>
          <a:off x="2857500" y="323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17541</xdr:rowOff>
    </xdr:from>
    <xdr:ext cx="762000" cy="259045"/>
    <xdr:sp macro="" textlink="">
      <xdr:nvSpPr>
        <xdr:cNvPr id="80" name="テキスト ボックス 79"/>
        <xdr:cNvSpPr txBox="1"/>
      </xdr:nvSpPr>
      <xdr:spPr>
        <a:xfrm>
          <a:off x="2527300" y="332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48568</xdr:rowOff>
    </xdr:from>
    <xdr:to>
      <xdr:col>4</xdr:col>
      <xdr:colOff>1117600</xdr:colOff>
      <xdr:row>37</xdr:row>
      <xdr:rowOff>88961</xdr:rowOff>
    </xdr:to>
    <xdr:cxnSp macro="">
      <xdr:nvCxnSpPr>
        <xdr:cNvPr id="112" name="直線コネクタ 111"/>
        <xdr:cNvCxnSpPr/>
      </xdr:nvCxnSpPr>
      <xdr:spPr bwMode="auto">
        <a:xfrm flipV="1">
          <a:off x="5003800" y="7173268"/>
          <a:ext cx="647700" cy="40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73554</xdr:rowOff>
    </xdr:from>
    <xdr:to>
      <xdr:col>4</xdr:col>
      <xdr:colOff>469900</xdr:colOff>
      <xdr:row>37</xdr:row>
      <xdr:rowOff>88961</xdr:rowOff>
    </xdr:to>
    <xdr:cxnSp macro="">
      <xdr:nvCxnSpPr>
        <xdr:cNvPr id="115" name="直線コネクタ 114"/>
        <xdr:cNvCxnSpPr/>
      </xdr:nvCxnSpPr>
      <xdr:spPr bwMode="auto">
        <a:xfrm>
          <a:off x="4305300" y="7198254"/>
          <a:ext cx="698500" cy="1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73554</xdr:rowOff>
    </xdr:from>
    <xdr:to>
      <xdr:col>3</xdr:col>
      <xdr:colOff>904875</xdr:colOff>
      <xdr:row>37</xdr:row>
      <xdr:rowOff>88069</xdr:rowOff>
    </xdr:to>
    <xdr:cxnSp macro="">
      <xdr:nvCxnSpPr>
        <xdr:cNvPr id="118" name="直線コネクタ 117"/>
        <xdr:cNvCxnSpPr/>
      </xdr:nvCxnSpPr>
      <xdr:spPr bwMode="auto">
        <a:xfrm flipV="1">
          <a:off x="3606800" y="7198254"/>
          <a:ext cx="698500" cy="1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78102</xdr:rowOff>
    </xdr:from>
    <xdr:to>
      <xdr:col>3</xdr:col>
      <xdr:colOff>206375</xdr:colOff>
      <xdr:row>37</xdr:row>
      <xdr:rowOff>88069</xdr:rowOff>
    </xdr:to>
    <xdr:cxnSp macro="">
      <xdr:nvCxnSpPr>
        <xdr:cNvPr id="121" name="直線コネクタ 120"/>
        <xdr:cNvCxnSpPr/>
      </xdr:nvCxnSpPr>
      <xdr:spPr bwMode="auto">
        <a:xfrm>
          <a:off x="2908300" y="7202802"/>
          <a:ext cx="6985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169218</xdr:rowOff>
    </xdr:from>
    <xdr:to>
      <xdr:col>5</xdr:col>
      <xdr:colOff>34925</xdr:colOff>
      <xdr:row>37</xdr:row>
      <xdr:rowOff>99368</xdr:rowOff>
    </xdr:to>
    <xdr:sp macro="" textlink="">
      <xdr:nvSpPr>
        <xdr:cNvPr id="131" name="円/楕円 130"/>
        <xdr:cNvSpPr/>
      </xdr:nvSpPr>
      <xdr:spPr bwMode="auto">
        <a:xfrm>
          <a:off x="5600700" y="712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141295</xdr:rowOff>
    </xdr:from>
    <xdr:ext cx="762000" cy="259045"/>
    <xdr:sp macro="" textlink="">
      <xdr:nvSpPr>
        <xdr:cNvPr id="132" name="人口1人当たり決算額の推移該当値テキスト445"/>
        <xdr:cNvSpPr txBox="1"/>
      </xdr:nvSpPr>
      <xdr:spPr>
        <a:xfrm>
          <a:off x="5740400" y="70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38161</xdr:rowOff>
    </xdr:from>
    <xdr:to>
      <xdr:col>4</xdr:col>
      <xdr:colOff>520700</xdr:colOff>
      <xdr:row>37</xdr:row>
      <xdr:rowOff>139761</xdr:rowOff>
    </xdr:to>
    <xdr:sp macro="" textlink="">
      <xdr:nvSpPr>
        <xdr:cNvPr id="133" name="円/楕円 132"/>
        <xdr:cNvSpPr/>
      </xdr:nvSpPr>
      <xdr:spPr bwMode="auto">
        <a:xfrm>
          <a:off x="4953000" y="716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124538</xdr:rowOff>
    </xdr:from>
    <xdr:ext cx="736600" cy="259045"/>
    <xdr:sp macro="" textlink="">
      <xdr:nvSpPr>
        <xdr:cNvPr id="134" name="テキスト ボックス 133"/>
        <xdr:cNvSpPr txBox="1"/>
      </xdr:nvSpPr>
      <xdr:spPr>
        <a:xfrm>
          <a:off x="4622800" y="724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22754</xdr:rowOff>
    </xdr:from>
    <xdr:to>
      <xdr:col>3</xdr:col>
      <xdr:colOff>955675</xdr:colOff>
      <xdr:row>37</xdr:row>
      <xdr:rowOff>124354</xdr:rowOff>
    </xdr:to>
    <xdr:sp macro="" textlink="">
      <xdr:nvSpPr>
        <xdr:cNvPr id="135" name="円/楕円 134"/>
        <xdr:cNvSpPr/>
      </xdr:nvSpPr>
      <xdr:spPr bwMode="auto">
        <a:xfrm>
          <a:off x="4254500" y="714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109131</xdr:rowOff>
    </xdr:from>
    <xdr:ext cx="762000" cy="259045"/>
    <xdr:sp macro="" textlink="">
      <xdr:nvSpPr>
        <xdr:cNvPr id="136" name="テキスト ボックス 135"/>
        <xdr:cNvSpPr txBox="1"/>
      </xdr:nvSpPr>
      <xdr:spPr>
        <a:xfrm>
          <a:off x="3924300" y="723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37269</xdr:rowOff>
    </xdr:from>
    <xdr:to>
      <xdr:col>3</xdr:col>
      <xdr:colOff>257175</xdr:colOff>
      <xdr:row>37</xdr:row>
      <xdr:rowOff>138869</xdr:rowOff>
    </xdr:to>
    <xdr:sp macro="" textlink="">
      <xdr:nvSpPr>
        <xdr:cNvPr id="137" name="円/楕円 136"/>
        <xdr:cNvSpPr/>
      </xdr:nvSpPr>
      <xdr:spPr bwMode="auto">
        <a:xfrm>
          <a:off x="3556000" y="716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123646</xdr:rowOff>
    </xdr:from>
    <xdr:ext cx="762000" cy="259045"/>
    <xdr:sp macro="" textlink="">
      <xdr:nvSpPr>
        <xdr:cNvPr id="138" name="テキスト ボックス 137"/>
        <xdr:cNvSpPr txBox="1"/>
      </xdr:nvSpPr>
      <xdr:spPr>
        <a:xfrm>
          <a:off x="3225800" y="724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27302</xdr:rowOff>
    </xdr:from>
    <xdr:to>
      <xdr:col>2</xdr:col>
      <xdr:colOff>692150</xdr:colOff>
      <xdr:row>37</xdr:row>
      <xdr:rowOff>128902</xdr:rowOff>
    </xdr:to>
    <xdr:sp macro="" textlink="">
      <xdr:nvSpPr>
        <xdr:cNvPr id="139" name="円/楕円 138"/>
        <xdr:cNvSpPr/>
      </xdr:nvSpPr>
      <xdr:spPr bwMode="auto">
        <a:xfrm>
          <a:off x="2857500" y="715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113679</xdr:rowOff>
    </xdr:from>
    <xdr:ext cx="762000" cy="259045"/>
    <xdr:sp macro="" textlink="">
      <xdr:nvSpPr>
        <xdr:cNvPr id="140" name="テキスト ボックス 139"/>
        <xdr:cNvSpPr txBox="1"/>
      </xdr:nvSpPr>
      <xdr:spPr>
        <a:xfrm>
          <a:off x="2527300" y="723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81,483
80,784
73.47
32,711,939
31,843,096
828,559
16,469,173
28,362,671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14408</xdr:rowOff>
    </xdr:from>
    <xdr:to>
      <xdr:col>6</xdr:col>
      <xdr:colOff>511175</xdr:colOff>
      <xdr:row>38</xdr:row>
      <xdr:rowOff>15704</xdr:rowOff>
    </xdr:to>
    <xdr:cxnSp macro="">
      <xdr:nvCxnSpPr>
        <xdr:cNvPr id="61" name="直線コネクタ 60"/>
        <xdr:cNvCxnSpPr/>
      </xdr:nvCxnSpPr>
      <xdr:spPr>
        <a:xfrm>
          <a:off x="3797300" y="6529508"/>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14408</xdr:rowOff>
    </xdr:from>
    <xdr:to>
      <xdr:col>5</xdr:col>
      <xdr:colOff>358775</xdr:colOff>
      <xdr:row>38</xdr:row>
      <xdr:rowOff>15989</xdr:rowOff>
    </xdr:to>
    <xdr:cxnSp macro="">
      <xdr:nvCxnSpPr>
        <xdr:cNvPr id="64" name="直線コネクタ 63"/>
        <xdr:cNvCxnSpPr/>
      </xdr:nvCxnSpPr>
      <xdr:spPr>
        <a:xfrm flipV="1">
          <a:off x="2908300" y="6529508"/>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4979</xdr:rowOff>
    </xdr:from>
    <xdr:to>
      <xdr:col>4</xdr:col>
      <xdr:colOff>155575</xdr:colOff>
      <xdr:row>38</xdr:row>
      <xdr:rowOff>15989</xdr:rowOff>
    </xdr:to>
    <xdr:cxnSp macro="">
      <xdr:nvCxnSpPr>
        <xdr:cNvPr id="67" name="直線コネクタ 66"/>
        <xdr:cNvCxnSpPr/>
      </xdr:nvCxnSpPr>
      <xdr:spPr>
        <a:xfrm>
          <a:off x="2019300" y="6520079"/>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125051</xdr:rowOff>
    </xdr:from>
    <xdr:to>
      <xdr:col>2</xdr:col>
      <xdr:colOff>638175</xdr:colOff>
      <xdr:row>38</xdr:row>
      <xdr:rowOff>4979</xdr:rowOff>
    </xdr:to>
    <xdr:cxnSp macro="">
      <xdr:nvCxnSpPr>
        <xdr:cNvPr id="70" name="直線コネクタ 69"/>
        <xdr:cNvCxnSpPr/>
      </xdr:nvCxnSpPr>
      <xdr:spPr>
        <a:xfrm>
          <a:off x="1130300" y="6468701"/>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136354</xdr:rowOff>
    </xdr:from>
    <xdr:to>
      <xdr:col>6</xdr:col>
      <xdr:colOff>561975</xdr:colOff>
      <xdr:row>38</xdr:row>
      <xdr:rowOff>66504</xdr:rowOff>
    </xdr:to>
    <xdr:sp macro="" textlink="">
      <xdr:nvSpPr>
        <xdr:cNvPr id="80" name="円/楕円 79"/>
        <xdr:cNvSpPr/>
      </xdr:nvSpPr>
      <xdr:spPr>
        <a:xfrm>
          <a:off x="4584700" y="64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51281</xdr:rowOff>
    </xdr:from>
    <xdr:ext cx="534377" cy="259045"/>
    <xdr:sp macro="" textlink="">
      <xdr:nvSpPr>
        <xdr:cNvPr id="81" name="人件費該当値テキスト"/>
        <xdr:cNvSpPr txBox="1"/>
      </xdr:nvSpPr>
      <xdr:spPr>
        <a:xfrm>
          <a:off x="4686300" y="63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135058</xdr:rowOff>
    </xdr:from>
    <xdr:to>
      <xdr:col>5</xdr:col>
      <xdr:colOff>409575</xdr:colOff>
      <xdr:row>38</xdr:row>
      <xdr:rowOff>65208</xdr:rowOff>
    </xdr:to>
    <xdr:sp macro="" textlink="">
      <xdr:nvSpPr>
        <xdr:cNvPr id="82" name="円/楕円 81"/>
        <xdr:cNvSpPr/>
      </xdr:nvSpPr>
      <xdr:spPr>
        <a:xfrm>
          <a:off x="3746500" y="64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56335</xdr:rowOff>
    </xdr:from>
    <xdr:ext cx="534377" cy="259045"/>
    <xdr:sp macro="" textlink="">
      <xdr:nvSpPr>
        <xdr:cNvPr id="83" name="テキスト ボックス 82"/>
        <xdr:cNvSpPr txBox="1"/>
      </xdr:nvSpPr>
      <xdr:spPr>
        <a:xfrm>
          <a:off x="3530111" y="65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136639</xdr:rowOff>
    </xdr:from>
    <xdr:to>
      <xdr:col>4</xdr:col>
      <xdr:colOff>206375</xdr:colOff>
      <xdr:row>38</xdr:row>
      <xdr:rowOff>66790</xdr:rowOff>
    </xdr:to>
    <xdr:sp macro="" textlink="">
      <xdr:nvSpPr>
        <xdr:cNvPr id="84" name="円/楕円 83"/>
        <xdr:cNvSpPr/>
      </xdr:nvSpPr>
      <xdr:spPr>
        <a:xfrm>
          <a:off x="2857500" y="6480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57916</xdr:rowOff>
    </xdr:from>
    <xdr:ext cx="534377" cy="259045"/>
    <xdr:sp macro="" textlink="">
      <xdr:nvSpPr>
        <xdr:cNvPr id="85" name="テキスト ボックス 84"/>
        <xdr:cNvSpPr txBox="1"/>
      </xdr:nvSpPr>
      <xdr:spPr>
        <a:xfrm>
          <a:off x="2641111" y="657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125628</xdr:rowOff>
    </xdr:from>
    <xdr:to>
      <xdr:col>3</xdr:col>
      <xdr:colOff>3175</xdr:colOff>
      <xdr:row>38</xdr:row>
      <xdr:rowOff>55778</xdr:rowOff>
    </xdr:to>
    <xdr:sp macro="" textlink="">
      <xdr:nvSpPr>
        <xdr:cNvPr id="86" name="円/楕円 85"/>
        <xdr:cNvSpPr/>
      </xdr:nvSpPr>
      <xdr:spPr>
        <a:xfrm>
          <a:off x="1968500" y="64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46906</xdr:rowOff>
    </xdr:from>
    <xdr:ext cx="534377" cy="259045"/>
    <xdr:sp macro="" textlink="">
      <xdr:nvSpPr>
        <xdr:cNvPr id="87" name="テキスト ボックス 86"/>
        <xdr:cNvSpPr txBox="1"/>
      </xdr:nvSpPr>
      <xdr:spPr>
        <a:xfrm>
          <a:off x="1752111" y="656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74251</xdr:rowOff>
    </xdr:from>
    <xdr:to>
      <xdr:col>1</xdr:col>
      <xdr:colOff>485775</xdr:colOff>
      <xdr:row>38</xdr:row>
      <xdr:rowOff>4401</xdr:rowOff>
    </xdr:to>
    <xdr:sp macro="" textlink="">
      <xdr:nvSpPr>
        <xdr:cNvPr id="88" name="円/楕円 87"/>
        <xdr:cNvSpPr/>
      </xdr:nvSpPr>
      <xdr:spPr>
        <a:xfrm>
          <a:off x="1079500" y="64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166978</xdr:rowOff>
    </xdr:from>
    <xdr:ext cx="534377" cy="259045"/>
    <xdr:sp macro="" textlink="">
      <xdr:nvSpPr>
        <xdr:cNvPr id="89" name="テキスト ボックス 88"/>
        <xdr:cNvSpPr txBox="1"/>
      </xdr:nvSpPr>
      <xdr:spPr>
        <a:xfrm>
          <a:off x="863111" y="65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153044</xdr:rowOff>
    </xdr:from>
    <xdr:to>
      <xdr:col>6</xdr:col>
      <xdr:colOff>511175</xdr:colOff>
      <xdr:row>58</xdr:row>
      <xdr:rowOff>155134</xdr:rowOff>
    </xdr:to>
    <xdr:cxnSp macro="">
      <xdr:nvCxnSpPr>
        <xdr:cNvPr id="118" name="直線コネクタ 117"/>
        <xdr:cNvCxnSpPr/>
      </xdr:nvCxnSpPr>
      <xdr:spPr>
        <a:xfrm flipV="1">
          <a:off x="3797300" y="10097144"/>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155134</xdr:rowOff>
    </xdr:from>
    <xdr:to>
      <xdr:col>5</xdr:col>
      <xdr:colOff>358775</xdr:colOff>
      <xdr:row>58</xdr:row>
      <xdr:rowOff>155139</xdr:rowOff>
    </xdr:to>
    <xdr:cxnSp macro="">
      <xdr:nvCxnSpPr>
        <xdr:cNvPr id="121" name="直線コネクタ 120"/>
        <xdr:cNvCxnSpPr/>
      </xdr:nvCxnSpPr>
      <xdr:spPr>
        <a:xfrm flipV="1">
          <a:off x="2908300" y="1009923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154578</xdr:rowOff>
    </xdr:from>
    <xdr:to>
      <xdr:col>4</xdr:col>
      <xdr:colOff>155575</xdr:colOff>
      <xdr:row>58</xdr:row>
      <xdr:rowOff>155139</xdr:rowOff>
    </xdr:to>
    <xdr:cxnSp macro="">
      <xdr:nvCxnSpPr>
        <xdr:cNvPr id="124" name="直線コネクタ 123"/>
        <xdr:cNvCxnSpPr/>
      </xdr:nvCxnSpPr>
      <xdr:spPr>
        <a:xfrm>
          <a:off x="2019300" y="10098678"/>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154449</xdr:rowOff>
    </xdr:from>
    <xdr:to>
      <xdr:col>2</xdr:col>
      <xdr:colOff>638175</xdr:colOff>
      <xdr:row>58</xdr:row>
      <xdr:rowOff>154578</xdr:rowOff>
    </xdr:to>
    <xdr:cxnSp macro="">
      <xdr:nvCxnSpPr>
        <xdr:cNvPr id="127" name="直線コネクタ 126"/>
        <xdr:cNvCxnSpPr/>
      </xdr:nvCxnSpPr>
      <xdr:spPr>
        <a:xfrm>
          <a:off x="1130300" y="10098549"/>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102244</xdr:rowOff>
    </xdr:from>
    <xdr:to>
      <xdr:col>6</xdr:col>
      <xdr:colOff>561975</xdr:colOff>
      <xdr:row>59</xdr:row>
      <xdr:rowOff>32394</xdr:rowOff>
    </xdr:to>
    <xdr:sp macro="" textlink="">
      <xdr:nvSpPr>
        <xdr:cNvPr id="137" name="円/楕円 136"/>
        <xdr:cNvSpPr/>
      </xdr:nvSpPr>
      <xdr:spPr>
        <a:xfrm>
          <a:off x="4584700" y="100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104334</xdr:rowOff>
    </xdr:from>
    <xdr:to>
      <xdr:col>5</xdr:col>
      <xdr:colOff>409575</xdr:colOff>
      <xdr:row>59</xdr:row>
      <xdr:rowOff>34484</xdr:rowOff>
    </xdr:to>
    <xdr:sp macro="" textlink="">
      <xdr:nvSpPr>
        <xdr:cNvPr id="139" name="円/楕円 138"/>
        <xdr:cNvSpPr/>
      </xdr:nvSpPr>
      <xdr:spPr>
        <a:xfrm>
          <a:off x="3746500" y="100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25611</xdr:rowOff>
    </xdr:from>
    <xdr:ext cx="534377" cy="259045"/>
    <xdr:sp macro="" textlink="">
      <xdr:nvSpPr>
        <xdr:cNvPr id="140" name="テキスト ボックス 139"/>
        <xdr:cNvSpPr txBox="1"/>
      </xdr:nvSpPr>
      <xdr:spPr>
        <a:xfrm>
          <a:off x="3530111" y="101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104339</xdr:rowOff>
    </xdr:from>
    <xdr:to>
      <xdr:col>4</xdr:col>
      <xdr:colOff>206375</xdr:colOff>
      <xdr:row>59</xdr:row>
      <xdr:rowOff>34489</xdr:rowOff>
    </xdr:to>
    <xdr:sp macro="" textlink="">
      <xdr:nvSpPr>
        <xdr:cNvPr id="141" name="円/楕円 140"/>
        <xdr:cNvSpPr/>
      </xdr:nvSpPr>
      <xdr:spPr>
        <a:xfrm>
          <a:off x="2857500" y="100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25616</xdr:rowOff>
    </xdr:from>
    <xdr:ext cx="534377" cy="259045"/>
    <xdr:sp macro="" textlink="">
      <xdr:nvSpPr>
        <xdr:cNvPr id="142" name="テキスト ボックス 141"/>
        <xdr:cNvSpPr txBox="1"/>
      </xdr:nvSpPr>
      <xdr:spPr>
        <a:xfrm>
          <a:off x="2641111" y="101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103778</xdr:rowOff>
    </xdr:from>
    <xdr:to>
      <xdr:col>3</xdr:col>
      <xdr:colOff>3175</xdr:colOff>
      <xdr:row>59</xdr:row>
      <xdr:rowOff>33928</xdr:rowOff>
    </xdr:to>
    <xdr:sp macro="" textlink="">
      <xdr:nvSpPr>
        <xdr:cNvPr id="143" name="円/楕円 142"/>
        <xdr:cNvSpPr/>
      </xdr:nvSpPr>
      <xdr:spPr>
        <a:xfrm>
          <a:off x="1968500" y="10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25055</xdr:rowOff>
    </xdr:from>
    <xdr:ext cx="534377" cy="259045"/>
    <xdr:sp macro="" textlink="">
      <xdr:nvSpPr>
        <xdr:cNvPr id="144" name="テキスト ボックス 143"/>
        <xdr:cNvSpPr txBox="1"/>
      </xdr:nvSpPr>
      <xdr:spPr>
        <a:xfrm>
          <a:off x="1752111" y="101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103649</xdr:rowOff>
    </xdr:from>
    <xdr:to>
      <xdr:col>1</xdr:col>
      <xdr:colOff>485775</xdr:colOff>
      <xdr:row>59</xdr:row>
      <xdr:rowOff>33799</xdr:rowOff>
    </xdr:to>
    <xdr:sp macro="" textlink="">
      <xdr:nvSpPr>
        <xdr:cNvPr id="145" name="円/楕円 144"/>
        <xdr:cNvSpPr/>
      </xdr:nvSpPr>
      <xdr:spPr>
        <a:xfrm>
          <a:off x="1079500" y="100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24926</xdr:rowOff>
    </xdr:from>
    <xdr:ext cx="534377" cy="259045"/>
    <xdr:sp macro="" textlink="">
      <xdr:nvSpPr>
        <xdr:cNvPr id="146" name="テキスト ボックス 145"/>
        <xdr:cNvSpPr txBox="1"/>
      </xdr:nvSpPr>
      <xdr:spPr>
        <a:xfrm>
          <a:off x="863111" y="101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99558</xdr:rowOff>
    </xdr:from>
    <xdr:to>
      <xdr:col>6</xdr:col>
      <xdr:colOff>511175</xdr:colOff>
      <xdr:row>78</xdr:row>
      <xdr:rowOff>109251</xdr:rowOff>
    </xdr:to>
    <xdr:cxnSp macro="">
      <xdr:nvCxnSpPr>
        <xdr:cNvPr id="173" name="直線コネクタ 172"/>
        <xdr:cNvCxnSpPr/>
      </xdr:nvCxnSpPr>
      <xdr:spPr>
        <a:xfrm>
          <a:off x="3797300" y="13472658"/>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99558</xdr:rowOff>
    </xdr:from>
    <xdr:to>
      <xdr:col>5</xdr:col>
      <xdr:colOff>358775</xdr:colOff>
      <xdr:row>78</xdr:row>
      <xdr:rowOff>106049</xdr:rowOff>
    </xdr:to>
    <xdr:cxnSp macro="">
      <xdr:nvCxnSpPr>
        <xdr:cNvPr id="176" name="直線コネクタ 175"/>
        <xdr:cNvCxnSpPr/>
      </xdr:nvCxnSpPr>
      <xdr:spPr>
        <a:xfrm flipV="1">
          <a:off x="2908300" y="13472658"/>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104907</xdr:rowOff>
    </xdr:from>
    <xdr:to>
      <xdr:col>4</xdr:col>
      <xdr:colOff>155575</xdr:colOff>
      <xdr:row>78</xdr:row>
      <xdr:rowOff>106049</xdr:rowOff>
    </xdr:to>
    <xdr:cxnSp macro="">
      <xdr:nvCxnSpPr>
        <xdr:cNvPr id="179" name="直線コネクタ 178"/>
        <xdr:cNvCxnSpPr/>
      </xdr:nvCxnSpPr>
      <xdr:spPr>
        <a:xfrm>
          <a:off x="2019300" y="1347800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104907</xdr:rowOff>
    </xdr:from>
    <xdr:to>
      <xdr:col>2</xdr:col>
      <xdr:colOff>638175</xdr:colOff>
      <xdr:row>78</xdr:row>
      <xdr:rowOff>106415</xdr:rowOff>
    </xdr:to>
    <xdr:cxnSp macro="">
      <xdr:nvCxnSpPr>
        <xdr:cNvPr id="182" name="直線コネクタ 181"/>
        <xdr:cNvCxnSpPr/>
      </xdr:nvCxnSpPr>
      <xdr:spPr>
        <a:xfrm flipV="1">
          <a:off x="1130300" y="1347800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58451</xdr:rowOff>
    </xdr:from>
    <xdr:to>
      <xdr:col>6</xdr:col>
      <xdr:colOff>561975</xdr:colOff>
      <xdr:row>78</xdr:row>
      <xdr:rowOff>160051</xdr:rowOff>
    </xdr:to>
    <xdr:sp macro="" textlink="">
      <xdr:nvSpPr>
        <xdr:cNvPr id="192" name="円/楕円 191"/>
        <xdr:cNvSpPr/>
      </xdr:nvSpPr>
      <xdr:spPr>
        <a:xfrm>
          <a:off x="45847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144828</xdr:rowOff>
    </xdr:from>
    <xdr:ext cx="378565" cy="259045"/>
    <xdr:sp macro="" textlink="">
      <xdr:nvSpPr>
        <xdr:cNvPr id="193" name="維持補修費該当値テキスト"/>
        <xdr:cNvSpPr txBox="1"/>
      </xdr:nvSpPr>
      <xdr:spPr>
        <a:xfrm>
          <a:off x="4686300" y="1334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48758</xdr:rowOff>
    </xdr:from>
    <xdr:to>
      <xdr:col>5</xdr:col>
      <xdr:colOff>409575</xdr:colOff>
      <xdr:row>78</xdr:row>
      <xdr:rowOff>150358</xdr:rowOff>
    </xdr:to>
    <xdr:sp macro="" textlink="">
      <xdr:nvSpPr>
        <xdr:cNvPr id="194" name="円/楕円 193"/>
        <xdr:cNvSpPr/>
      </xdr:nvSpPr>
      <xdr:spPr>
        <a:xfrm>
          <a:off x="37465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141485</xdr:rowOff>
    </xdr:from>
    <xdr:ext cx="378565" cy="259045"/>
    <xdr:sp macro="" textlink="">
      <xdr:nvSpPr>
        <xdr:cNvPr id="195" name="テキスト ボックス 194"/>
        <xdr:cNvSpPr txBox="1"/>
      </xdr:nvSpPr>
      <xdr:spPr>
        <a:xfrm>
          <a:off x="3608017" y="1351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55249</xdr:rowOff>
    </xdr:from>
    <xdr:to>
      <xdr:col>4</xdr:col>
      <xdr:colOff>206375</xdr:colOff>
      <xdr:row>78</xdr:row>
      <xdr:rowOff>156849</xdr:rowOff>
    </xdr:to>
    <xdr:sp macro="" textlink="">
      <xdr:nvSpPr>
        <xdr:cNvPr id="196" name="円/楕円 195"/>
        <xdr:cNvSpPr/>
      </xdr:nvSpPr>
      <xdr:spPr>
        <a:xfrm>
          <a:off x="2857500" y="134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147976</xdr:rowOff>
    </xdr:from>
    <xdr:ext cx="378565" cy="259045"/>
    <xdr:sp macro="" textlink="">
      <xdr:nvSpPr>
        <xdr:cNvPr id="197" name="テキスト ボックス 196"/>
        <xdr:cNvSpPr txBox="1"/>
      </xdr:nvSpPr>
      <xdr:spPr>
        <a:xfrm>
          <a:off x="2719017" y="13521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54107</xdr:rowOff>
    </xdr:from>
    <xdr:to>
      <xdr:col>3</xdr:col>
      <xdr:colOff>3175</xdr:colOff>
      <xdr:row>78</xdr:row>
      <xdr:rowOff>155707</xdr:rowOff>
    </xdr:to>
    <xdr:sp macro="" textlink="">
      <xdr:nvSpPr>
        <xdr:cNvPr id="198" name="円/楕円 197"/>
        <xdr:cNvSpPr/>
      </xdr:nvSpPr>
      <xdr:spPr>
        <a:xfrm>
          <a:off x="19685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146834</xdr:rowOff>
    </xdr:from>
    <xdr:ext cx="378565" cy="259045"/>
    <xdr:sp macro="" textlink="">
      <xdr:nvSpPr>
        <xdr:cNvPr id="199" name="テキスト ボックス 198"/>
        <xdr:cNvSpPr txBox="1"/>
      </xdr:nvSpPr>
      <xdr:spPr>
        <a:xfrm>
          <a:off x="1830017" y="1351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55615</xdr:rowOff>
    </xdr:from>
    <xdr:to>
      <xdr:col>1</xdr:col>
      <xdr:colOff>485775</xdr:colOff>
      <xdr:row>78</xdr:row>
      <xdr:rowOff>157215</xdr:rowOff>
    </xdr:to>
    <xdr:sp macro="" textlink="">
      <xdr:nvSpPr>
        <xdr:cNvPr id="200" name="円/楕円 199"/>
        <xdr:cNvSpPr/>
      </xdr:nvSpPr>
      <xdr:spPr>
        <a:xfrm>
          <a:off x="1079500" y="13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148342</xdr:rowOff>
    </xdr:from>
    <xdr:ext cx="378565" cy="259045"/>
    <xdr:sp macro="" textlink="">
      <xdr:nvSpPr>
        <xdr:cNvPr id="201" name="テキスト ボックス 200"/>
        <xdr:cNvSpPr txBox="1"/>
      </xdr:nvSpPr>
      <xdr:spPr>
        <a:xfrm>
          <a:off x="941017" y="13521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121983</xdr:rowOff>
    </xdr:from>
    <xdr:to>
      <xdr:col>6</xdr:col>
      <xdr:colOff>511175</xdr:colOff>
      <xdr:row>95</xdr:row>
      <xdr:rowOff>137985</xdr:rowOff>
    </xdr:to>
    <xdr:cxnSp macro="">
      <xdr:nvCxnSpPr>
        <xdr:cNvPr id="233" name="直線コネクタ 232"/>
        <xdr:cNvCxnSpPr/>
      </xdr:nvCxnSpPr>
      <xdr:spPr>
        <a:xfrm flipV="1">
          <a:off x="3797300" y="1640973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137985</xdr:rowOff>
    </xdr:from>
    <xdr:to>
      <xdr:col>5</xdr:col>
      <xdr:colOff>358775</xdr:colOff>
      <xdr:row>96</xdr:row>
      <xdr:rowOff>63951</xdr:rowOff>
    </xdr:to>
    <xdr:cxnSp macro="">
      <xdr:nvCxnSpPr>
        <xdr:cNvPr id="236" name="直線コネクタ 235"/>
        <xdr:cNvCxnSpPr/>
      </xdr:nvCxnSpPr>
      <xdr:spPr>
        <a:xfrm flipV="1">
          <a:off x="2908300" y="16425735"/>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63951</xdr:rowOff>
    </xdr:from>
    <xdr:to>
      <xdr:col>4</xdr:col>
      <xdr:colOff>155575</xdr:colOff>
      <xdr:row>96</xdr:row>
      <xdr:rowOff>111680</xdr:rowOff>
    </xdr:to>
    <xdr:cxnSp macro="">
      <xdr:nvCxnSpPr>
        <xdr:cNvPr id="239" name="直線コネクタ 238"/>
        <xdr:cNvCxnSpPr/>
      </xdr:nvCxnSpPr>
      <xdr:spPr>
        <a:xfrm flipV="1">
          <a:off x="2019300" y="16523151"/>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111680</xdr:rowOff>
    </xdr:from>
    <xdr:to>
      <xdr:col>2</xdr:col>
      <xdr:colOff>638175</xdr:colOff>
      <xdr:row>96</xdr:row>
      <xdr:rowOff>119061</xdr:rowOff>
    </xdr:to>
    <xdr:cxnSp macro="">
      <xdr:nvCxnSpPr>
        <xdr:cNvPr id="242" name="直線コネクタ 241"/>
        <xdr:cNvCxnSpPr/>
      </xdr:nvCxnSpPr>
      <xdr:spPr>
        <a:xfrm flipV="1">
          <a:off x="1130300" y="16570880"/>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71183</xdr:rowOff>
    </xdr:from>
    <xdr:to>
      <xdr:col>6</xdr:col>
      <xdr:colOff>561975</xdr:colOff>
      <xdr:row>96</xdr:row>
      <xdr:rowOff>1333</xdr:rowOff>
    </xdr:to>
    <xdr:sp macro="" textlink="">
      <xdr:nvSpPr>
        <xdr:cNvPr id="252" name="円/楕円 251"/>
        <xdr:cNvSpPr/>
      </xdr:nvSpPr>
      <xdr:spPr>
        <a:xfrm>
          <a:off x="4584700" y="163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94060</xdr:rowOff>
    </xdr:from>
    <xdr:ext cx="599010" cy="259045"/>
    <xdr:sp macro="" textlink="">
      <xdr:nvSpPr>
        <xdr:cNvPr id="253" name="扶助費該当値テキスト"/>
        <xdr:cNvSpPr txBox="1"/>
      </xdr:nvSpPr>
      <xdr:spPr>
        <a:xfrm>
          <a:off x="4686300" y="1621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100,585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87185</xdr:rowOff>
    </xdr:from>
    <xdr:to>
      <xdr:col>5</xdr:col>
      <xdr:colOff>409575</xdr:colOff>
      <xdr:row>96</xdr:row>
      <xdr:rowOff>17335</xdr:rowOff>
    </xdr:to>
    <xdr:sp macro="" textlink="">
      <xdr:nvSpPr>
        <xdr:cNvPr id="254" name="円/楕円 253"/>
        <xdr:cNvSpPr/>
      </xdr:nvSpPr>
      <xdr:spPr>
        <a:xfrm>
          <a:off x="3746500" y="163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33862</xdr:rowOff>
    </xdr:from>
    <xdr:ext cx="534377" cy="259045"/>
    <xdr:sp macro="" textlink="">
      <xdr:nvSpPr>
        <xdr:cNvPr id="255" name="テキスト ボックス 254"/>
        <xdr:cNvSpPr txBox="1"/>
      </xdr:nvSpPr>
      <xdr:spPr>
        <a:xfrm>
          <a:off x="3530111" y="161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13151</xdr:rowOff>
    </xdr:from>
    <xdr:to>
      <xdr:col>4</xdr:col>
      <xdr:colOff>206375</xdr:colOff>
      <xdr:row>96</xdr:row>
      <xdr:rowOff>114751</xdr:rowOff>
    </xdr:to>
    <xdr:sp macro="" textlink="">
      <xdr:nvSpPr>
        <xdr:cNvPr id="256" name="円/楕円 255"/>
        <xdr:cNvSpPr/>
      </xdr:nvSpPr>
      <xdr:spPr>
        <a:xfrm>
          <a:off x="2857500" y="164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131278</xdr:rowOff>
    </xdr:from>
    <xdr:ext cx="534377" cy="259045"/>
    <xdr:sp macro="" textlink="">
      <xdr:nvSpPr>
        <xdr:cNvPr id="257" name="テキスト ボックス 256"/>
        <xdr:cNvSpPr txBox="1"/>
      </xdr:nvSpPr>
      <xdr:spPr>
        <a:xfrm>
          <a:off x="2641111" y="162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60880</xdr:rowOff>
    </xdr:from>
    <xdr:to>
      <xdr:col>3</xdr:col>
      <xdr:colOff>3175</xdr:colOff>
      <xdr:row>96</xdr:row>
      <xdr:rowOff>162480</xdr:rowOff>
    </xdr:to>
    <xdr:sp macro="" textlink="">
      <xdr:nvSpPr>
        <xdr:cNvPr id="258" name="円/楕円 257"/>
        <xdr:cNvSpPr/>
      </xdr:nvSpPr>
      <xdr:spPr>
        <a:xfrm>
          <a:off x="1968500" y="165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7557</xdr:rowOff>
    </xdr:from>
    <xdr:ext cx="534377" cy="259045"/>
    <xdr:sp macro="" textlink="">
      <xdr:nvSpPr>
        <xdr:cNvPr id="259" name="テキスト ボックス 258"/>
        <xdr:cNvSpPr txBox="1"/>
      </xdr:nvSpPr>
      <xdr:spPr>
        <a:xfrm>
          <a:off x="1752111" y="162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68261</xdr:rowOff>
    </xdr:from>
    <xdr:to>
      <xdr:col>1</xdr:col>
      <xdr:colOff>485775</xdr:colOff>
      <xdr:row>96</xdr:row>
      <xdr:rowOff>169861</xdr:rowOff>
    </xdr:to>
    <xdr:sp macro="" textlink="">
      <xdr:nvSpPr>
        <xdr:cNvPr id="260" name="円/楕円 259"/>
        <xdr:cNvSpPr/>
      </xdr:nvSpPr>
      <xdr:spPr>
        <a:xfrm>
          <a:off x="1079500" y="165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14938</xdr:rowOff>
    </xdr:from>
    <xdr:ext cx="534377" cy="259045"/>
    <xdr:sp macro="" textlink="">
      <xdr:nvSpPr>
        <xdr:cNvPr id="261" name="テキスト ボックス 260"/>
        <xdr:cNvSpPr txBox="1"/>
      </xdr:nvSpPr>
      <xdr:spPr>
        <a:xfrm>
          <a:off x="863111" y="163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124822</xdr:rowOff>
    </xdr:from>
    <xdr:to>
      <xdr:col>15</xdr:col>
      <xdr:colOff>180975</xdr:colOff>
      <xdr:row>36</xdr:row>
      <xdr:rowOff>95237</xdr:rowOff>
    </xdr:to>
    <xdr:cxnSp macro="">
      <xdr:nvCxnSpPr>
        <xdr:cNvPr id="291" name="直線コネクタ 290"/>
        <xdr:cNvCxnSpPr/>
      </xdr:nvCxnSpPr>
      <xdr:spPr>
        <a:xfrm flipV="1">
          <a:off x="9639300" y="5782672"/>
          <a:ext cx="838200" cy="4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56204</xdr:rowOff>
    </xdr:from>
    <xdr:to>
      <xdr:col>14</xdr:col>
      <xdr:colOff>28575</xdr:colOff>
      <xdr:row>36</xdr:row>
      <xdr:rowOff>95237</xdr:rowOff>
    </xdr:to>
    <xdr:cxnSp macro="">
      <xdr:nvCxnSpPr>
        <xdr:cNvPr id="294" name="直線コネクタ 293"/>
        <xdr:cNvCxnSpPr/>
      </xdr:nvCxnSpPr>
      <xdr:spPr>
        <a:xfrm>
          <a:off x="8750300" y="6228404"/>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82093</xdr:rowOff>
    </xdr:from>
    <xdr:to>
      <xdr:col>12</xdr:col>
      <xdr:colOff>511175</xdr:colOff>
      <xdr:row>36</xdr:row>
      <xdr:rowOff>56204</xdr:rowOff>
    </xdr:to>
    <xdr:cxnSp macro="">
      <xdr:nvCxnSpPr>
        <xdr:cNvPr id="297" name="直線コネクタ 296"/>
        <xdr:cNvCxnSpPr/>
      </xdr:nvCxnSpPr>
      <xdr:spPr>
        <a:xfrm>
          <a:off x="7861300" y="6082843"/>
          <a:ext cx="889000" cy="14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82093</xdr:rowOff>
    </xdr:from>
    <xdr:to>
      <xdr:col>11</xdr:col>
      <xdr:colOff>307975</xdr:colOff>
      <xdr:row>36</xdr:row>
      <xdr:rowOff>55747</xdr:rowOff>
    </xdr:to>
    <xdr:cxnSp macro="">
      <xdr:nvCxnSpPr>
        <xdr:cNvPr id="300" name="直線コネクタ 299"/>
        <xdr:cNvCxnSpPr/>
      </xdr:nvCxnSpPr>
      <xdr:spPr>
        <a:xfrm flipV="1">
          <a:off x="6972300" y="6082843"/>
          <a:ext cx="889000" cy="1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74022</xdr:rowOff>
    </xdr:from>
    <xdr:to>
      <xdr:col>15</xdr:col>
      <xdr:colOff>231775</xdr:colOff>
      <xdr:row>34</xdr:row>
      <xdr:rowOff>4172</xdr:rowOff>
    </xdr:to>
    <xdr:sp macro="" textlink="">
      <xdr:nvSpPr>
        <xdr:cNvPr id="310" name="円/楕円 309"/>
        <xdr:cNvSpPr/>
      </xdr:nvSpPr>
      <xdr:spPr>
        <a:xfrm>
          <a:off x="10426700" y="57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96899</xdr:rowOff>
    </xdr:from>
    <xdr:ext cx="534377" cy="259045"/>
    <xdr:sp macro="" textlink="">
      <xdr:nvSpPr>
        <xdr:cNvPr id="311" name="補助費等該当値テキスト"/>
        <xdr:cNvSpPr txBox="1"/>
      </xdr:nvSpPr>
      <xdr:spPr>
        <a:xfrm>
          <a:off x="10528300" y="55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44437</xdr:rowOff>
    </xdr:from>
    <xdr:to>
      <xdr:col>14</xdr:col>
      <xdr:colOff>79375</xdr:colOff>
      <xdr:row>36</xdr:row>
      <xdr:rowOff>146037</xdr:rowOff>
    </xdr:to>
    <xdr:sp macro="" textlink="">
      <xdr:nvSpPr>
        <xdr:cNvPr id="312" name="円/楕円 311"/>
        <xdr:cNvSpPr/>
      </xdr:nvSpPr>
      <xdr:spPr>
        <a:xfrm>
          <a:off x="9588500" y="6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162564</xdr:rowOff>
    </xdr:from>
    <xdr:ext cx="534377" cy="259045"/>
    <xdr:sp macro="" textlink="">
      <xdr:nvSpPr>
        <xdr:cNvPr id="313" name="テキスト ボックス 312"/>
        <xdr:cNvSpPr txBox="1"/>
      </xdr:nvSpPr>
      <xdr:spPr>
        <a:xfrm>
          <a:off x="9372111" y="59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5404</xdr:rowOff>
    </xdr:from>
    <xdr:to>
      <xdr:col>12</xdr:col>
      <xdr:colOff>561975</xdr:colOff>
      <xdr:row>36</xdr:row>
      <xdr:rowOff>107004</xdr:rowOff>
    </xdr:to>
    <xdr:sp macro="" textlink="">
      <xdr:nvSpPr>
        <xdr:cNvPr id="314" name="円/楕円 313"/>
        <xdr:cNvSpPr/>
      </xdr:nvSpPr>
      <xdr:spPr>
        <a:xfrm>
          <a:off x="8699500" y="61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123531</xdr:rowOff>
    </xdr:from>
    <xdr:ext cx="534377" cy="259045"/>
    <xdr:sp macro="" textlink="">
      <xdr:nvSpPr>
        <xdr:cNvPr id="315" name="テキスト ボックス 314"/>
        <xdr:cNvSpPr txBox="1"/>
      </xdr:nvSpPr>
      <xdr:spPr>
        <a:xfrm>
          <a:off x="8483111" y="595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31293</xdr:rowOff>
    </xdr:from>
    <xdr:to>
      <xdr:col>11</xdr:col>
      <xdr:colOff>358775</xdr:colOff>
      <xdr:row>35</xdr:row>
      <xdr:rowOff>132893</xdr:rowOff>
    </xdr:to>
    <xdr:sp macro="" textlink="">
      <xdr:nvSpPr>
        <xdr:cNvPr id="316" name="円/楕円 315"/>
        <xdr:cNvSpPr/>
      </xdr:nvSpPr>
      <xdr:spPr>
        <a:xfrm>
          <a:off x="7810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149420</xdr:rowOff>
    </xdr:from>
    <xdr:ext cx="534377" cy="259045"/>
    <xdr:sp macro="" textlink="">
      <xdr:nvSpPr>
        <xdr:cNvPr id="317" name="テキスト ボックス 316"/>
        <xdr:cNvSpPr txBox="1"/>
      </xdr:nvSpPr>
      <xdr:spPr>
        <a:xfrm>
          <a:off x="7594111" y="58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4947</xdr:rowOff>
    </xdr:from>
    <xdr:to>
      <xdr:col>10</xdr:col>
      <xdr:colOff>155575</xdr:colOff>
      <xdr:row>36</xdr:row>
      <xdr:rowOff>106547</xdr:rowOff>
    </xdr:to>
    <xdr:sp macro="" textlink="">
      <xdr:nvSpPr>
        <xdr:cNvPr id="318" name="円/楕円 317"/>
        <xdr:cNvSpPr/>
      </xdr:nvSpPr>
      <xdr:spPr>
        <a:xfrm>
          <a:off x="6921500" y="61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123074</xdr:rowOff>
    </xdr:from>
    <xdr:ext cx="534377" cy="259045"/>
    <xdr:sp macro="" textlink="">
      <xdr:nvSpPr>
        <xdr:cNvPr id="319" name="テキスト ボックス 318"/>
        <xdr:cNvSpPr txBox="1"/>
      </xdr:nvSpPr>
      <xdr:spPr>
        <a:xfrm>
          <a:off x="6705111" y="59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163940</xdr:rowOff>
    </xdr:from>
    <xdr:to>
      <xdr:col>15</xdr:col>
      <xdr:colOff>180975</xdr:colOff>
      <xdr:row>59</xdr:row>
      <xdr:rowOff>3770</xdr:rowOff>
    </xdr:to>
    <xdr:cxnSp macro="">
      <xdr:nvCxnSpPr>
        <xdr:cNvPr id="348" name="直線コネクタ 347"/>
        <xdr:cNvCxnSpPr/>
      </xdr:nvCxnSpPr>
      <xdr:spPr>
        <a:xfrm>
          <a:off x="9639300" y="10108040"/>
          <a:ext cx="838200" cy="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163940</xdr:rowOff>
    </xdr:from>
    <xdr:to>
      <xdr:col>14</xdr:col>
      <xdr:colOff>28575</xdr:colOff>
      <xdr:row>58</xdr:row>
      <xdr:rowOff>164097</xdr:rowOff>
    </xdr:to>
    <xdr:cxnSp macro="">
      <xdr:nvCxnSpPr>
        <xdr:cNvPr id="351" name="直線コネクタ 350"/>
        <xdr:cNvCxnSpPr/>
      </xdr:nvCxnSpPr>
      <xdr:spPr>
        <a:xfrm flipV="1">
          <a:off x="8750300" y="10108040"/>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155991</xdr:rowOff>
    </xdr:from>
    <xdr:to>
      <xdr:col>12</xdr:col>
      <xdr:colOff>511175</xdr:colOff>
      <xdr:row>58</xdr:row>
      <xdr:rowOff>164097</xdr:rowOff>
    </xdr:to>
    <xdr:cxnSp macro="">
      <xdr:nvCxnSpPr>
        <xdr:cNvPr id="354" name="直線コネクタ 353"/>
        <xdr:cNvCxnSpPr/>
      </xdr:nvCxnSpPr>
      <xdr:spPr>
        <a:xfrm>
          <a:off x="7861300" y="10100091"/>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155991</xdr:rowOff>
    </xdr:from>
    <xdr:to>
      <xdr:col>11</xdr:col>
      <xdr:colOff>307975</xdr:colOff>
      <xdr:row>59</xdr:row>
      <xdr:rowOff>5236</xdr:rowOff>
    </xdr:to>
    <xdr:cxnSp macro="">
      <xdr:nvCxnSpPr>
        <xdr:cNvPr id="357" name="直線コネクタ 356"/>
        <xdr:cNvCxnSpPr/>
      </xdr:nvCxnSpPr>
      <xdr:spPr>
        <a:xfrm flipV="1">
          <a:off x="6972300" y="10100091"/>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124420</xdr:rowOff>
    </xdr:from>
    <xdr:to>
      <xdr:col>15</xdr:col>
      <xdr:colOff>231775</xdr:colOff>
      <xdr:row>59</xdr:row>
      <xdr:rowOff>54570</xdr:rowOff>
    </xdr:to>
    <xdr:sp macro="" textlink="">
      <xdr:nvSpPr>
        <xdr:cNvPr id="367" name="円/楕円 366"/>
        <xdr:cNvSpPr/>
      </xdr:nvSpPr>
      <xdr:spPr>
        <a:xfrm>
          <a:off x="10426700" y="100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39347</xdr:rowOff>
    </xdr:from>
    <xdr:ext cx="534377" cy="259045"/>
    <xdr:sp macro="" textlink="">
      <xdr:nvSpPr>
        <xdr:cNvPr id="368" name="普通建設事業費該当値テキスト"/>
        <xdr:cNvSpPr txBox="1"/>
      </xdr:nvSpPr>
      <xdr:spPr>
        <a:xfrm>
          <a:off x="10528300" y="99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113140</xdr:rowOff>
    </xdr:from>
    <xdr:to>
      <xdr:col>14</xdr:col>
      <xdr:colOff>79375</xdr:colOff>
      <xdr:row>59</xdr:row>
      <xdr:rowOff>43290</xdr:rowOff>
    </xdr:to>
    <xdr:sp macro="" textlink="">
      <xdr:nvSpPr>
        <xdr:cNvPr id="369" name="円/楕円 368"/>
        <xdr:cNvSpPr/>
      </xdr:nvSpPr>
      <xdr:spPr>
        <a:xfrm>
          <a:off x="9588500" y="100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34417</xdr:rowOff>
    </xdr:from>
    <xdr:ext cx="534377" cy="259045"/>
    <xdr:sp macro="" textlink="">
      <xdr:nvSpPr>
        <xdr:cNvPr id="370" name="テキスト ボックス 369"/>
        <xdr:cNvSpPr txBox="1"/>
      </xdr:nvSpPr>
      <xdr:spPr>
        <a:xfrm>
          <a:off x="9372111" y="101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113297</xdr:rowOff>
    </xdr:from>
    <xdr:to>
      <xdr:col>12</xdr:col>
      <xdr:colOff>561975</xdr:colOff>
      <xdr:row>59</xdr:row>
      <xdr:rowOff>43447</xdr:rowOff>
    </xdr:to>
    <xdr:sp macro="" textlink="">
      <xdr:nvSpPr>
        <xdr:cNvPr id="371" name="円/楕円 370"/>
        <xdr:cNvSpPr/>
      </xdr:nvSpPr>
      <xdr:spPr>
        <a:xfrm>
          <a:off x="8699500" y="100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34574</xdr:rowOff>
    </xdr:from>
    <xdr:ext cx="534377" cy="259045"/>
    <xdr:sp macro="" textlink="">
      <xdr:nvSpPr>
        <xdr:cNvPr id="372" name="テキスト ボックス 371"/>
        <xdr:cNvSpPr txBox="1"/>
      </xdr:nvSpPr>
      <xdr:spPr>
        <a:xfrm>
          <a:off x="8483111" y="101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105191</xdr:rowOff>
    </xdr:from>
    <xdr:to>
      <xdr:col>11</xdr:col>
      <xdr:colOff>358775</xdr:colOff>
      <xdr:row>59</xdr:row>
      <xdr:rowOff>35341</xdr:rowOff>
    </xdr:to>
    <xdr:sp macro="" textlink="">
      <xdr:nvSpPr>
        <xdr:cNvPr id="373" name="円/楕円 372"/>
        <xdr:cNvSpPr/>
      </xdr:nvSpPr>
      <xdr:spPr>
        <a:xfrm>
          <a:off x="7810500" y="100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26468</xdr:rowOff>
    </xdr:from>
    <xdr:ext cx="534377" cy="259045"/>
    <xdr:sp macro="" textlink="">
      <xdr:nvSpPr>
        <xdr:cNvPr id="374" name="テキスト ボックス 373"/>
        <xdr:cNvSpPr txBox="1"/>
      </xdr:nvSpPr>
      <xdr:spPr>
        <a:xfrm>
          <a:off x="7594111" y="101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125886</xdr:rowOff>
    </xdr:from>
    <xdr:to>
      <xdr:col>10</xdr:col>
      <xdr:colOff>155575</xdr:colOff>
      <xdr:row>59</xdr:row>
      <xdr:rowOff>56036</xdr:rowOff>
    </xdr:to>
    <xdr:sp macro="" textlink="">
      <xdr:nvSpPr>
        <xdr:cNvPr id="375" name="円/楕円 374"/>
        <xdr:cNvSpPr/>
      </xdr:nvSpPr>
      <xdr:spPr>
        <a:xfrm>
          <a:off x="6921500" y="100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47163</xdr:rowOff>
    </xdr:from>
    <xdr:ext cx="534377" cy="259045"/>
    <xdr:sp macro="" textlink="">
      <xdr:nvSpPr>
        <xdr:cNvPr id="376" name="テキスト ボックス 375"/>
        <xdr:cNvSpPr txBox="1"/>
      </xdr:nvSpPr>
      <xdr:spPr>
        <a:xfrm>
          <a:off x="6705111" y="101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167877</xdr:rowOff>
    </xdr:from>
    <xdr:to>
      <xdr:col>15</xdr:col>
      <xdr:colOff>180975</xdr:colOff>
      <xdr:row>79</xdr:row>
      <xdr:rowOff>38078</xdr:rowOff>
    </xdr:to>
    <xdr:cxnSp macro="">
      <xdr:nvCxnSpPr>
        <xdr:cNvPr id="405" name="直線コネクタ 404"/>
        <xdr:cNvCxnSpPr/>
      </xdr:nvCxnSpPr>
      <xdr:spPr>
        <a:xfrm>
          <a:off x="9639300" y="13540977"/>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158728</xdr:rowOff>
    </xdr:from>
    <xdr:to>
      <xdr:col>15</xdr:col>
      <xdr:colOff>231775</xdr:colOff>
      <xdr:row>79</xdr:row>
      <xdr:rowOff>88878</xdr:rowOff>
    </xdr:to>
    <xdr:sp macro="" textlink="">
      <xdr:nvSpPr>
        <xdr:cNvPr id="415" name="円/楕円 414"/>
        <xdr:cNvSpPr/>
      </xdr:nvSpPr>
      <xdr:spPr>
        <a:xfrm>
          <a:off x="10426700" y="13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73655</xdr:rowOff>
    </xdr:from>
    <xdr:ext cx="469744" cy="259045"/>
    <xdr:sp macro="" textlink="">
      <xdr:nvSpPr>
        <xdr:cNvPr id="416" name="普通建設事業費 （ うち新規整備　）該当値テキスト"/>
        <xdr:cNvSpPr txBox="1"/>
      </xdr:nvSpPr>
      <xdr:spPr>
        <a:xfrm>
          <a:off x="10528300" y="134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117077</xdr:rowOff>
    </xdr:from>
    <xdr:to>
      <xdr:col>14</xdr:col>
      <xdr:colOff>79375</xdr:colOff>
      <xdr:row>79</xdr:row>
      <xdr:rowOff>47227</xdr:rowOff>
    </xdr:to>
    <xdr:sp macro="" textlink="">
      <xdr:nvSpPr>
        <xdr:cNvPr id="417" name="円/楕円 416"/>
        <xdr:cNvSpPr/>
      </xdr:nvSpPr>
      <xdr:spPr>
        <a:xfrm>
          <a:off x="9588500" y="134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38354</xdr:rowOff>
    </xdr:from>
    <xdr:ext cx="534377" cy="259045"/>
    <xdr:sp macro="" textlink="">
      <xdr:nvSpPr>
        <xdr:cNvPr id="418" name="テキスト ボックス 417"/>
        <xdr:cNvSpPr txBox="1"/>
      </xdr:nvSpPr>
      <xdr:spPr>
        <a:xfrm>
          <a:off x="9372111" y="135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133733</xdr:rowOff>
    </xdr:from>
    <xdr:to>
      <xdr:col>15</xdr:col>
      <xdr:colOff>180975</xdr:colOff>
      <xdr:row>98</xdr:row>
      <xdr:rowOff>135837</xdr:rowOff>
    </xdr:to>
    <xdr:cxnSp macro="">
      <xdr:nvCxnSpPr>
        <xdr:cNvPr id="447" name="直線コネクタ 446"/>
        <xdr:cNvCxnSpPr/>
      </xdr:nvCxnSpPr>
      <xdr:spPr>
        <a:xfrm flipV="1">
          <a:off x="9639300" y="16935833"/>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82933</xdr:rowOff>
    </xdr:from>
    <xdr:to>
      <xdr:col>15</xdr:col>
      <xdr:colOff>231775</xdr:colOff>
      <xdr:row>99</xdr:row>
      <xdr:rowOff>13083</xdr:rowOff>
    </xdr:to>
    <xdr:sp macro="" textlink="">
      <xdr:nvSpPr>
        <xdr:cNvPr id="457" name="円/楕円 456"/>
        <xdr:cNvSpPr/>
      </xdr:nvSpPr>
      <xdr:spPr>
        <a:xfrm>
          <a:off x="10426700" y="1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169310</xdr:rowOff>
    </xdr:from>
    <xdr:ext cx="534377" cy="259045"/>
    <xdr:sp macro="" textlink="">
      <xdr:nvSpPr>
        <xdr:cNvPr id="458" name="普通建設事業費 （ うち更新整備　）該当値テキスト"/>
        <xdr:cNvSpPr txBox="1"/>
      </xdr:nvSpPr>
      <xdr:spPr>
        <a:xfrm>
          <a:off x="10528300" y="167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85037</xdr:rowOff>
    </xdr:from>
    <xdr:to>
      <xdr:col>14</xdr:col>
      <xdr:colOff>79375</xdr:colOff>
      <xdr:row>99</xdr:row>
      <xdr:rowOff>15187</xdr:rowOff>
    </xdr:to>
    <xdr:sp macro="" textlink="">
      <xdr:nvSpPr>
        <xdr:cNvPr id="459" name="円/楕円 458"/>
        <xdr:cNvSpPr/>
      </xdr:nvSpPr>
      <xdr:spPr>
        <a:xfrm>
          <a:off x="9588500" y="168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6314</xdr:rowOff>
    </xdr:from>
    <xdr:ext cx="534377" cy="259045"/>
    <xdr:sp macro="" textlink="">
      <xdr:nvSpPr>
        <xdr:cNvPr id="460" name="テキスト ボックス 459"/>
        <xdr:cNvSpPr txBox="1"/>
      </xdr:nvSpPr>
      <xdr:spPr>
        <a:xfrm>
          <a:off x="9372111" y="169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134360</xdr:rowOff>
    </xdr:from>
    <xdr:to>
      <xdr:col>23</xdr:col>
      <xdr:colOff>517525</xdr:colOff>
      <xdr:row>38</xdr:row>
      <xdr:rowOff>139033</xdr:rowOff>
    </xdr:to>
    <xdr:cxnSp macro="">
      <xdr:nvCxnSpPr>
        <xdr:cNvPr id="487" name="直線コネクタ 486"/>
        <xdr:cNvCxnSpPr/>
      </xdr:nvCxnSpPr>
      <xdr:spPr>
        <a:xfrm>
          <a:off x="15481300" y="6649460"/>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134360</xdr:rowOff>
    </xdr:from>
    <xdr:to>
      <xdr:col>22</xdr:col>
      <xdr:colOff>365125</xdr:colOff>
      <xdr:row>38</xdr:row>
      <xdr:rowOff>139700</xdr:rowOff>
    </xdr:to>
    <xdr:cxnSp macro="">
      <xdr:nvCxnSpPr>
        <xdr:cNvPr id="490" name="直線コネクタ 489"/>
        <xdr:cNvCxnSpPr/>
      </xdr:nvCxnSpPr>
      <xdr:spPr>
        <a:xfrm flipV="1">
          <a:off x="14592300" y="664946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3" name="直線コネクタ 49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136984</xdr:rowOff>
    </xdr:from>
    <xdr:to>
      <xdr:col>19</xdr:col>
      <xdr:colOff>644525</xdr:colOff>
      <xdr:row>38</xdr:row>
      <xdr:rowOff>139700</xdr:rowOff>
    </xdr:to>
    <xdr:cxnSp macro="">
      <xdr:nvCxnSpPr>
        <xdr:cNvPr id="496" name="直線コネクタ 495"/>
        <xdr:cNvCxnSpPr/>
      </xdr:nvCxnSpPr>
      <xdr:spPr>
        <a:xfrm>
          <a:off x="12814300" y="6652084"/>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88233</xdr:rowOff>
    </xdr:from>
    <xdr:to>
      <xdr:col>23</xdr:col>
      <xdr:colOff>568325</xdr:colOff>
      <xdr:row>39</xdr:row>
      <xdr:rowOff>18383</xdr:rowOff>
    </xdr:to>
    <xdr:sp macro="" textlink="">
      <xdr:nvSpPr>
        <xdr:cNvPr id="506" name="円/楕円 505"/>
        <xdr:cNvSpPr/>
      </xdr:nvSpPr>
      <xdr:spPr>
        <a:xfrm>
          <a:off x="16268700" y="66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13932" cy="259045"/>
    <xdr:sp macro="" textlink="">
      <xdr:nvSpPr>
        <xdr:cNvPr id="507" name="災害復旧事業費該当値テキスト"/>
        <xdr:cNvSpPr txBox="1"/>
      </xdr:nvSpPr>
      <xdr:spPr>
        <a:xfrm>
          <a:off x="16370300" y="6526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83560</xdr:rowOff>
    </xdr:from>
    <xdr:to>
      <xdr:col>22</xdr:col>
      <xdr:colOff>415925</xdr:colOff>
      <xdr:row>39</xdr:row>
      <xdr:rowOff>13710</xdr:rowOff>
    </xdr:to>
    <xdr:sp macro="" textlink="">
      <xdr:nvSpPr>
        <xdr:cNvPr id="508" name="円/楕円 507"/>
        <xdr:cNvSpPr/>
      </xdr:nvSpPr>
      <xdr:spPr>
        <a:xfrm>
          <a:off x="15430500" y="6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4837</xdr:rowOff>
    </xdr:from>
    <xdr:ext cx="378565" cy="259045"/>
    <xdr:sp macro="" textlink="">
      <xdr:nvSpPr>
        <xdr:cNvPr id="509" name="テキスト ボックス 508"/>
        <xdr:cNvSpPr txBox="1"/>
      </xdr:nvSpPr>
      <xdr:spPr>
        <a:xfrm>
          <a:off x="15292017" y="669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0" name="円/楕円 50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1" name="テキスト ボックス 51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86184</xdr:rowOff>
    </xdr:from>
    <xdr:to>
      <xdr:col>18</xdr:col>
      <xdr:colOff>492125</xdr:colOff>
      <xdr:row>39</xdr:row>
      <xdr:rowOff>16334</xdr:rowOff>
    </xdr:to>
    <xdr:sp macro="" textlink="">
      <xdr:nvSpPr>
        <xdr:cNvPr id="514" name="円/楕円 513"/>
        <xdr:cNvSpPr/>
      </xdr:nvSpPr>
      <xdr:spPr>
        <a:xfrm>
          <a:off x="12763500" y="66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7461</xdr:rowOff>
    </xdr:from>
    <xdr:ext cx="378565" cy="259045"/>
    <xdr:sp macro="" textlink="">
      <xdr:nvSpPr>
        <xdr:cNvPr id="515" name="テキスト ボックス 514"/>
        <xdr:cNvSpPr txBox="1"/>
      </xdr:nvSpPr>
      <xdr:spPr>
        <a:xfrm>
          <a:off x="12625017" y="669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84213</xdr:rowOff>
    </xdr:from>
    <xdr:to>
      <xdr:col>23</xdr:col>
      <xdr:colOff>517525</xdr:colOff>
      <xdr:row>76</xdr:row>
      <xdr:rowOff>132004</xdr:rowOff>
    </xdr:to>
    <xdr:cxnSp macro="">
      <xdr:nvCxnSpPr>
        <xdr:cNvPr id="593" name="直線コネクタ 592"/>
        <xdr:cNvCxnSpPr/>
      </xdr:nvCxnSpPr>
      <xdr:spPr>
        <a:xfrm flipV="1">
          <a:off x="15481300" y="13114413"/>
          <a:ext cx="838200" cy="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132004</xdr:rowOff>
    </xdr:from>
    <xdr:to>
      <xdr:col>22</xdr:col>
      <xdr:colOff>365125</xdr:colOff>
      <xdr:row>76</xdr:row>
      <xdr:rowOff>147155</xdr:rowOff>
    </xdr:to>
    <xdr:cxnSp macro="">
      <xdr:nvCxnSpPr>
        <xdr:cNvPr id="596" name="直線コネクタ 595"/>
        <xdr:cNvCxnSpPr/>
      </xdr:nvCxnSpPr>
      <xdr:spPr>
        <a:xfrm flipV="1">
          <a:off x="14592300" y="13162204"/>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146253</xdr:rowOff>
    </xdr:from>
    <xdr:to>
      <xdr:col>21</xdr:col>
      <xdr:colOff>161925</xdr:colOff>
      <xdr:row>76</xdr:row>
      <xdr:rowOff>147155</xdr:rowOff>
    </xdr:to>
    <xdr:cxnSp macro="">
      <xdr:nvCxnSpPr>
        <xdr:cNvPr id="599" name="直線コネクタ 598"/>
        <xdr:cNvCxnSpPr/>
      </xdr:nvCxnSpPr>
      <xdr:spPr>
        <a:xfrm>
          <a:off x="13703300" y="13176453"/>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143117</xdr:rowOff>
    </xdr:from>
    <xdr:to>
      <xdr:col>19</xdr:col>
      <xdr:colOff>644525</xdr:colOff>
      <xdr:row>76</xdr:row>
      <xdr:rowOff>146253</xdr:rowOff>
    </xdr:to>
    <xdr:cxnSp macro="">
      <xdr:nvCxnSpPr>
        <xdr:cNvPr id="602" name="直線コネクタ 601"/>
        <xdr:cNvCxnSpPr/>
      </xdr:nvCxnSpPr>
      <xdr:spPr>
        <a:xfrm>
          <a:off x="12814300" y="13173317"/>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33413</xdr:rowOff>
    </xdr:from>
    <xdr:to>
      <xdr:col>23</xdr:col>
      <xdr:colOff>568325</xdr:colOff>
      <xdr:row>76</xdr:row>
      <xdr:rowOff>135013</xdr:rowOff>
    </xdr:to>
    <xdr:sp macro="" textlink="">
      <xdr:nvSpPr>
        <xdr:cNvPr id="612" name="円/楕円 611"/>
        <xdr:cNvSpPr/>
      </xdr:nvSpPr>
      <xdr:spPr>
        <a:xfrm>
          <a:off x="16268700" y="130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11840</xdr:rowOff>
    </xdr:from>
    <xdr:ext cx="534377" cy="259045"/>
    <xdr:sp macro="" textlink="">
      <xdr:nvSpPr>
        <xdr:cNvPr id="613" name="公債費該当値テキスト"/>
        <xdr:cNvSpPr txBox="1"/>
      </xdr:nvSpPr>
      <xdr:spPr>
        <a:xfrm>
          <a:off x="16370300" y="1304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37,369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81204</xdr:rowOff>
    </xdr:from>
    <xdr:to>
      <xdr:col>22</xdr:col>
      <xdr:colOff>415925</xdr:colOff>
      <xdr:row>77</xdr:row>
      <xdr:rowOff>11354</xdr:rowOff>
    </xdr:to>
    <xdr:sp macro="" textlink="">
      <xdr:nvSpPr>
        <xdr:cNvPr id="614" name="円/楕円 613"/>
        <xdr:cNvSpPr/>
      </xdr:nvSpPr>
      <xdr:spPr>
        <a:xfrm>
          <a:off x="15430500" y="131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2481</xdr:rowOff>
    </xdr:from>
    <xdr:ext cx="534377" cy="259045"/>
    <xdr:sp macro="" textlink="">
      <xdr:nvSpPr>
        <xdr:cNvPr id="615" name="テキスト ボックス 614"/>
        <xdr:cNvSpPr txBox="1"/>
      </xdr:nvSpPr>
      <xdr:spPr>
        <a:xfrm>
          <a:off x="15214111" y="132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96355</xdr:rowOff>
    </xdr:from>
    <xdr:to>
      <xdr:col>21</xdr:col>
      <xdr:colOff>212725</xdr:colOff>
      <xdr:row>77</xdr:row>
      <xdr:rowOff>26505</xdr:rowOff>
    </xdr:to>
    <xdr:sp macro="" textlink="">
      <xdr:nvSpPr>
        <xdr:cNvPr id="616" name="円/楕円 615"/>
        <xdr:cNvSpPr/>
      </xdr:nvSpPr>
      <xdr:spPr>
        <a:xfrm>
          <a:off x="14541500" y="131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17632</xdr:rowOff>
    </xdr:from>
    <xdr:ext cx="534377" cy="259045"/>
    <xdr:sp macro="" textlink="">
      <xdr:nvSpPr>
        <xdr:cNvPr id="617" name="テキスト ボックス 616"/>
        <xdr:cNvSpPr txBox="1"/>
      </xdr:nvSpPr>
      <xdr:spPr>
        <a:xfrm>
          <a:off x="14325111" y="132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95453</xdr:rowOff>
    </xdr:from>
    <xdr:to>
      <xdr:col>20</xdr:col>
      <xdr:colOff>9525</xdr:colOff>
      <xdr:row>77</xdr:row>
      <xdr:rowOff>25603</xdr:rowOff>
    </xdr:to>
    <xdr:sp macro="" textlink="">
      <xdr:nvSpPr>
        <xdr:cNvPr id="618" name="円/楕円 617"/>
        <xdr:cNvSpPr/>
      </xdr:nvSpPr>
      <xdr:spPr>
        <a:xfrm>
          <a:off x="13652500" y="131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16730</xdr:rowOff>
    </xdr:from>
    <xdr:ext cx="534377" cy="259045"/>
    <xdr:sp macro="" textlink="">
      <xdr:nvSpPr>
        <xdr:cNvPr id="619" name="テキスト ボックス 618"/>
        <xdr:cNvSpPr txBox="1"/>
      </xdr:nvSpPr>
      <xdr:spPr>
        <a:xfrm>
          <a:off x="13436111" y="132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92317</xdr:rowOff>
    </xdr:from>
    <xdr:to>
      <xdr:col>18</xdr:col>
      <xdr:colOff>492125</xdr:colOff>
      <xdr:row>77</xdr:row>
      <xdr:rowOff>22467</xdr:rowOff>
    </xdr:to>
    <xdr:sp macro="" textlink="">
      <xdr:nvSpPr>
        <xdr:cNvPr id="620" name="円/楕円 619"/>
        <xdr:cNvSpPr/>
      </xdr:nvSpPr>
      <xdr:spPr>
        <a:xfrm>
          <a:off x="12763500" y="131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13594</xdr:rowOff>
    </xdr:from>
    <xdr:ext cx="534377" cy="259045"/>
    <xdr:sp macro="" textlink="">
      <xdr:nvSpPr>
        <xdr:cNvPr id="621" name="テキスト ボックス 620"/>
        <xdr:cNvSpPr txBox="1"/>
      </xdr:nvSpPr>
      <xdr:spPr>
        <a:xfrm>
          <a:off x="12547111" y="132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41143</xdr:rowOff>
    </xdr:from>
    <xdr:to>
      <xdr:col>23</xdr:col>
      <xdr:colOff>517525</xdr:colOff>
      <xdr:row>99</xdr:row>
      <xdr:rowOff>41230</xdr:rowOff>
    </xdr:to>
    <xdr:cxnSp macro="">
      <xdr:nvCxnSpPr>
        <xdr:cNvPr id="650" name="直線コネクタ 649"/>
        <xdr:cNvCxnSpPr/>
      </xdr:nvCxnSpPr>
      <xdr:spPr>
        <a:xfrm>
          <a:off x="15481300" y="17014693"/>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165078</xdr:rowOff>
    </xdr:from>
    <xdr:to>
      <xdr:col>22</xdr:col>
      <xdr:colOff>365125</xdr:colOff>
      <xdr:row>99</xdr:row>
      <xdr:rowOff>41143</xdr:rowOff>
    </xdr:to>
    <xdr:cxnSp macro="">
      <xdr:nvCxnSpPr>
        <xdr:cNvPr id="653" name="直線コネクタ 652"/>
        <xdr:cNvCxnSpPr/>
      </xdr:nvCxnSpPr>
      <xdr:spPr>
        <a:xfrm>
          <a:off x="14592300" y="16967178"/>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165078</xdr:rowOff>
    </xdr:from>
    <xdr:to>
      <xdr:col>21</xdr:col>
      <xdr:colOff>161925</xdr:colOff>
      <xdr:row>99</xdr:row>
      <xdr:rowOff>18831</xdr:rowOff>
    </xdr:to>
    <xdr:cxnSp macro="">
      <xdr:nvCxnSpPr>
        <xdr:cNvPr id="656" name="直線コネクタ 655"/>
        <xdr:cNvCxnSpPr/>
      </xdr:nvCxnSpPr>
      <xdr:spPr>
        <a:xfrm flipV="1">
          <a:off x="13703300" y="16967178"/>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18831</xdr:rowOff>
    </xdr:from>
    <xdr:to>
      <xdr:col>19</xdr:col>
      <xdr:colOff>644525</xdr:colOff>
      <xdr:row>99</xdr:row>
      <xdr:rowOff>27755</xdr:rowOff>
    </xdr:to>
    <xdr:cxnSp macro="">
      <xdr:nvCxnSpPr>
        <xdr:cNvPr id="659" name="直線コネクタ 658"/>
        <xdr:cNvCxnSpPr/>
      </xdr:nvCxnSpPr>
      <xdr:spPr>
        <a:xfrm flipV="1">
          <a:off x="12814300" y="16992381"/>
          <a:ext cx="889000" cy="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161880</xdr:rowOff>
    </xdr:from>
    <xdr:to>
      <xdr:col>23</xdr:col>
      <xdr:colOff>568325</xdr:colOff>
      <xdr:row>99</xdr:row>
      <xdr:rowOff>92030</xdr:rowOff>
    </xdr:to>
    <xdr:sp macro="" textlink="">
      <xdr:nvSpPr>
        <xdr:cNvPr id="669" name="円/楕円 668"/>
        <xdr:cNvSpPr/>
      </xdr:nvSpPr>
      <xdr:spPr>
        <a:xfrm>
          <a:off x="16268700" y="169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76807</xdr:rowOff>
    </xdr:from>
    <xdr:ext cx="378565" cy="259045"/>
    <xdr:sp macro="" textlink="">
      <xdr:nvSpPr>
        <xdr:cNvPr id="670" name="積立金該当値テキスト"/>
        <xdr:cNvSpPr txBox="1"/>
      </xdr:nvSpPr>
      <xdr:spPr>
        <a:xfrm>
          <a:off x="16370300" y="1687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161793</xdr:rowOff>
    </xdr:from>
    <xdr:to>
      <xdr:col>22</xdr:col>
      <xdr:colOff>415925</xdr:colOff>
      <xdr:row>99</xdr:row>
      <xdr:rowOff>91943</xdr:rowOff>
    </xdr:to>
    <xdr:sp macro="" textlink="">
      <xdr:nvSpPr>
        <xdr:cNvPr id="671" name="円/楕円 670"/>
        <xdr:cNvSpPr/>
      </xdr:nvSpPr>
      <xdr:spPr>
        <a:xfrm>
          <a:off x="15430500" y="169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83070</xdr:rowOff>
    </xdr:from>
    <xdr:ext cx="378565" cy="259045"/>
    <xdr:sp macro="" textlink="">
      <xdr:nvSpPr>
        <xdr:cNvPr id="672" name="テキスト ボックス 671"/>
        <xdr:cNvSpPr txBox="1"/>
      </xdr:nvSpPr>
      <xdr:spPr>
        <a:xfrm>
          <a:off x="15292017" y="17056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114278</xdr:rowOff>
    </xdr:from>
    <xdr:to>
      <xdr:col>21</xdr:col>
      <xdr:colOff>212725</xdr:colOff>
      <xdr:row>99</xdr:row>
      <xdr:rowOff>44428</xdr:rowOff>
    </xdr:to>
    <xdr:sp macro="" textlink="">
      <xdr:nvSpPr>
        <xdr:cNvPr id="673" name="円/楕円 672"/>
        <xdr:cNvSpPr/>
      </xdr:nvSpPr>
      <xdr:spPr>
        <a:xfrm>
          <a:off x="14541500" y="169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35555</xdr:rowOff>
    </xdr:from>
    <xdr:ext cx="534377" cy="259045"/>
    <xdr:sp macro="" textlink="">
      <xdr:nvSpPr>
        <xdr:cNvPr id="674" name="テキスト ボックス 673"/>
        <xdr:cNvSpPr txBox="1"/>
      </xdr:nvSpPr>
      <xdr:spPr>
        <a:xfrm>
          <a:off x="14325111" y="170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139481</xdr:rowOff>
    </xdr:from>
    <xdr:to>
      <xdr:col>20</xdr:col>
      <xdr:colOff>9525</xdr:colOff>
      <xdr:row>99</xdr:row>
      <xdr:rowOff>69631</xdr:rowOff>
    </xdr:to>
    <xdr:sp macro="" textlink="">
      <xdr:nvSpPr>
        <xdr:cNvPr id="675" name="円/楕円 674"/>
        <xdr:cNvSpPr/>
      </xdr:nvSpPr>
      <xdr:spPr>
        <a:xfrm>
          <a:off x="13652500" y="1694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60758</xdr:rowOff>
    </xdr:from>
    <xdr:ext cx="469744" cy="259045"/>
    <xdr:sp macro="" textlink="">
      <xdr:nvSpPr>
        <xdr:cNvPr id="676" name="テキスト ボックス 675"/>
        <xdr:cNvSpPr txBox="1"/>
      </xdr:nvSpPr>
      <xdr:spPr>
        <a:xfrm>
          <a:off x="13468427" y="1703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148405</xdr:rowOff>
    </xdr:from>
    <xdr:to>
      <xdr:col>18</xdr:col>
      <xdr:colOff>492125</xdr:colOff>
      <xdr:row>99</xdr:row>
      <xdr:rowOff>78555</xdr:rowOff>
    </xdr:to>
    <xdr:sp macro="" textlink="">
      <xdr:nvSpPr>
        <xdr:cNvPr id="677" name="円/楕円 676"/>
        <xdr:cNvSpPr/>
      </xdr:nvSpPr>
      <xdr:spPr>
        <a:xfrm>
          <a:off x="12763500" y="169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69682</xdr:rowOff>
    </xdr:from>
    <xdr:ext cx="469744" cy="259045"/>
    <xdr:sp macro="" textlink="">
      <xdr:nvSpPr>
        <xdr:cNvPr id="678" name="テキスト ボックス 677"/>
        <xdr:cNvSpPr txBox="1"/>
      </xdr:nvSpPr>
      <xdr:spPr>
        <a:xfrm>
          <a:off x="12579427" y="1704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31839</xdr:rowOff>
    </xdr:from>
    <xdr:to>
      <xdr:col>32</xdr:col>
      <xdr:colOff>187325</xdr:colOff>
      <xdr:row>59</xdr:row>
      <xdr:rowOff>31915</xdr:rowOff>
    </xdr:to>
    <xdr:cxnSp macro="">
      <xdr:nvCxnSpPr>
        <xdr:cNvPr id="760" name="直線コネクタ 759"/>
        <xdr:cNvCxnSpPr/>
      </xdr:nvCxnSpPr>
      <xdr:spPr>
        <a:xfrm flipV="1">
          <a:off x="21323300" y="1014738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31915</xdr:rowOff>
    </xdr:from>
    <xdr:to>
      <xdr:col>31</xdr:col>
      <xdr:colOff>34925</xdr:colOff>
      <xdr:row>59</xdr:row>
      <xdr:rowOff>32830</xdr:rowOff>
    </xdr:to>
    <xdr:cxnSp macro="">
      <xdr:nvCxnSpPr>
        <xdr:cNvPr id="763" name="直線コネクタ 762"/>
        <xdr:cNvCxnSpPr/>
      </xdr:nvCxnSpPr>
      <xdr:spPr>
        <a:xfrm flipV="1">
          <a:off x="20434300" y="101474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32830</xdr:rowOff>
    </xdr:from>
    <xdr:to>
      <xdr:col>29</xdr:col>
      <xdr:colOff>517525</xdr:colOff>
      <xdr:row>59</xdr:row>
      <xdr:rowOff>32982</xdr:rowOff>
    </xdr:to>
    <xdr:cxnSp macro="">
      <xdr:nvCxnSpPr>
        <xdr:cNvPr id="766" name="直線コネクタ 765"/>
        <xdr:cNvCxnSpPr/>
      </xdr:nvCxnSpPr>
      <xdr:spPr>
        <a:xfrm flipV="1">
          <a:off x="19545300" y="1014838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32524</xdr:rowOff>
    </xdr:from>
    <xdr:to>
      <xdr:col>28</xdr:col>
      <xdr:colOff>314325</xdr:colOff>
      <xdr:row>59</xdr:row>
      <xdr:rowOff>32982</xdr:rowOff>
    </xdr:to>
    <xdr:cxnSp macro="">
      <xdr:nvCxnSpPr>
        <xdr:cNvPr id="769" name="直線コネクタ 768"/>
        <xdr:cNvCxnSpPr/>
      </xdr:nvCxnSpPr>
      <xdr:spPr>
        <a:xfrm>
          <a:off x="18656300" y="1014807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152489</xdr:rowOff>
    </xdr:from>
    <xdr:to>
      <xdr:col>32</xdr:col>
      <xdr:colOff>238125</xdr:colOff>
      <xdr:row>59</xdr:row>
      <xdr:rowOff>82639</xdr:rowOff>
    </xdr:to>
    <xdr:sp macro="" textlink="">
      <xdr:nvSpPr>
        <xdr:cNvPr id="779" name="円/楕円 778"/>
        <xdr:cNvSpPr/>
      </xdr:nvSpPr>
      <xdr:spPr>
        <a:xfrm>
          <a:off x="22110700" y="100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67416</xdr:rowOff>
    </xdr:from>
    <xdr:ext cx="378565" cy="259045"/>
    <xdr:sp macro="" textlink="">
      <xdr:nvSpPr>
        <xdr:cNvPr id="780" name="貸付金該当値テキスト"/>
        <xdr:cNvSpPr txBox="1"/>
      </xdr:nvSpPr>
      <xdr:spPr>
        <a:xfrm>
          <a:off x="22212300" y="1001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152565</xdr:rowOff>
    </xdr:from>
    <xdr:to>
      <xdr:col>31</xdr:col>
      <xdr:colOff>85725</xdr:colOff>
      <xdr:row>59</xdr:row>
      <xdr:rowOff>82715</xdr:rowOff>
    </xdr:to>
    <xdr:sp macro="" textlink="">
      <xdr:nvSpPr>
        <xdr:cNvPr id="781" name="円/楕円 780"/>
        <xdr:cNvSpPr/>
      </xdr:nvSpPr>
      <xdr:spPr>
        <a:xfrm>
          <a:off x="21272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73842</xdr:rowOff>
    </xdr:from>
    <xdr:ext cx="378565" cy="259045"/>
    <xdr:sp macro="" textlink="">
      <xdr:nvSpPr>
        <xdr:cNvPr id="782" name="テキスト ボックス 781"/>
        <xdr:cNvSpPr txBox="1"/>
      </xdr:nvSpPr>
      <xdr:spPr>
        <a:xfrm>
          <a:off x="21134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153480</xdr:rowOff>
    </xdr:from>
    <xdr:to>
      <xdr:col>29</xdr:col>
      <xdr:colOff>568325</xdr:colOff>
      <xdr:row>59</xdr:row>
      <xdr:rowOff>83630</xdr:rowOff>
    </xdr:to>
    <xdr:sp macro="" textlink="">
      <xdr:nvSpPr>
        <xdr:cNvPr id="783" name="円/楕円 782"/>
        <xdr:cNvSpPr/>
      </xdr:nvSpPr>
      <xdr:spPr>
        <a:xfrm>
          <a:off x="20383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74757</xdr:rowOff>
    </xdr:from>
    <xdr:ext cx="378565" cy="259045"/>
    <xdr:sp macro="" textlink="">
      <xdr:nvSpPr>
        <xdr:cNvPr id="784" name="テキスト ボックス 783"/>
        <xdr:cNvSpPr txBox="1"/>
      </xdr:nvSpPr>
      <xdr:spPr>
        <a:xfrm>
          <a:off x="20245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153632</xdr:rowOff>
    </xdr:from>
    <xdr:to>
      <xdr:col>28</xdr:col>
      <xdr:colOff>365125</xdr:colOff>
      <xdr:row>59</xdr:row>
      <xdr:rowOff>83782</xdr:rowOff>
    </xdr:to>
    <xdr:sp macro="" textlink="">
      <xdr:nvSpPr>
        <xdr:cNvPr id="785" name="円/楕円 784"/>
        <xdr:cNvSpPr/>
      </xdr:nvSpPr>
      <xdr:spPr>
        <a:xfrm>
          <a:off x="194945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74909</xdr:rowOff>
    </xdr:from>
    <xdr:ext cx="378565" cy="259045"/>
    <xdr:sp macro="" textlink="">
      <xdr:nvSpPr>
        <xdr:cNvPr id="786" name="テキスト ボックス 785"/>
        <xdr:cNvSpPr txBox="1"/>
      </xdr:nvSpPr>
      <xdr:spPr>
        <a:xfrm>
          <a:off x="19356017" y="1019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153174</xdr:rowOff>
    </xdr:from>
    <xdr:to>
      <xdr:col>27</xdr:col>
      <xdr:colOff>161925</xdr:colOff>
      <xdr:row>59</xdr:row>
      <xdr:rowOff>83324</xdr:rowOff>
    </xdr:to>
    <xdr:sp macro="" textlink="">
      <xdr:nvSpPr>
        <xdr:cNvPr id="787" name="円/楕円 786"/>
        <xdr:cNvSpPr/>
      </xdr:nvSpPr>
      <xdr:spPr>
        <a:xfrm>
          <a:off x="18605500" y="100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74451</xdr:rowOff>
    </xdr:from>
    <xdr:ext cx="378565" cy="259045"/>
    <xdr:sp macro="" textlink="">
      <xdr:nvSpPr>
        <xdr:cNvPr id="788" name="テキスト ボックス 787"/>
        <xdr:cNvSpPr txBox="1"/>
      </xdr:nvSpPr>
      <xdr:spPr>
        <a:xfrm>
          <a:off x="18467017" y="1019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4254</xdr:rowOff>
    </xdr:from>
    <xdr:to>
      <xdr:col>32</xdr:col>
      <xdr:colOff>187325</xdr:colOff>
      <xdr:row>76</xdr:row>
      <xdr:rowOff>64205</xdr:rowOff>
    </xdr:to>
    <xdr:cxnSp macro="">
      <xdr:nvCxnSpPr>
        <xdr:cNvPr id="818" name="直線コネクタ 817"/>
        <xdr:cNvCxnSpPr/>
      </xdr:nvCxnSpPr>
      <xdr:spPr>
        <a:xfrm flipV="1">
          <a:off x="21323300" y="13034454"/>
          <a:ext cx="838200" cy="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64205</xdr:rowOff>
    </xdr:from>
    <xdr:to>
      <xdr:col>31</xdr:col>
      <xdr:colOff>34925</xdr:colOff>
      <xdr:row>76</xdr:row>
      <xdr:rowOff>115602</xdr:rowOff>
    </xdr:to>
    <xdr:cxnSp macro="">
      <xdr:nvCxnSpPr>
        <xdr:cNvPr id="821" name="直線コネクタ 820"/>
        <xdr:cNvCxnSpPr/>
      </xdr:nvCxnSpPr>
      <xdr:spPr>
        <a:xfrm flipV="1">
          <a:off x="20434300" y="13094405"/>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115602</xdr:rowOff>
    </xdr:from>
    <xdr:to>
      <xdr:col>29</xdr:col>
      <xdr:colOff>517525</xdr:colOff>
      <xdr:row>76</xdr:row>
      <xdr:rowOff>136804</xdr:rowOff>
    </xdr:to>
    <xdr:cxnSp macro="">
      <xdr:nvCxnSpPr>
        <xdr:cNvPr id="824" name="直線コネクタ 823"/>
        <xdr:cNvCxnSpPr/>
      </xdr:nvCxnSpPr>
      <xdr:spPr>
        <a:xfrm flipV="1">
          <a:off x="19545300" y="13145802"/>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136804</xdr:rowOff>
    </xdr:from>
    <xdr:to>
      <xdr:col>28</xdr:col>
      <xdr:colOff>314325</xdr:colOff>
      <xdr:row>76</xdr:row>
      <xdr:rowOff>154445</xdr:rowOff>
    </xdr:to>
    <xdr:cxnSp macro="">
      <xdr:nvCxnSpPr>
        <xdr:cNvPr id="827" name="直線コネクタ 826"/>
        <xdr:cNvCxnSpPr/>
      </xdr:nvCxnSpPr>
      <xdr:spPr>
        <a:xfrm flipV="1">
          <a:off x="18656300" y="13167004"/>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124905</xdr:rowOff>
    </xdr:from>
    <xdr:to>
      <xdr:col>32</xdr:col>
      <xdr:colOff>238125</xdr:colOff>
      <xdr:row>76</xdr:row>
      <xdr:rowOff>55054</xdr:rowOff>
    </xdr:to>
    <xdr:sp macro="" textlink="">
      <xdr:nvSpPr>
        <xdr:cNvPr id="837" name="円/楕円 836"/>
        <xdr:cNvSpPr/>
      </xdr:nvSpPr>
      <xdr:spPr>
        <a:xfrm>
          <a:off x="22110700" y="12983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103332</xdr:rowOff>
    </xdr:from>
    <xdr:ext cx="534377" cy="259045"/>
    <xdr:sp macro="" textlink="">
      <xdr:nvSpPr>
        <xdr:cNvPr id="838" name="繰出金該当値テキスト"/>
        <xdr:cNvSpPr txBox="1"/>
      </xdr:nvSpPr>
      <xdr:spPr>
        <a:xfrm>
          <a:off x="22212300" y="12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49,110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13405</xdr:rowOff>
    </xdr:from>
    <xdr:to>
      <xdr:col>31</xdr:col>
      <xdr:colOff>85725</xdr:colOff>
      <xdr:row>76</xdr:row>
      <xdr:rowOff>115005</xdr:rowOff>
    </xdr:to>
    <xdr:sp macro="" textlink="">
      <xdr:nvSpPr>
        <xdr:cNvPr id="839" name="円/楕円 838"/>
        <xdr:cNvSpPr/>
      </xdr:nvSpPr>
      <xdr:spPr>
        <a:xfrm>
          <a:off x="21272500" y="130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131532</xdr:rowOff>
    </xdr:from>
    <xdr:ext cx="534377" cy="259045"/>
    <xdr:sp macro="" textlink="">
      <xdr:nvSpPr>
        <xdr:cNvPr id="840" name="テキスト ボックス 839"/>
        <xdr:cNvSpPr txBox="1"/>
      </xdr:nvSpPr>
      <xdr:spPr>
        <a:xfrm>
          <a:off x="21056111" y="12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64802</xdr:rowOff>
    </xdr:from>
    <xdr:to>
      <xdr:col>29</xdr:col>
      <xdr:colOff>568325</xdr:colOff>
      <xdr:row>76</xdr:row>
      <xdr:rowOff>166402</xdr:rowOff>
    </xdr:to>
    <xdr:sp macro="" textlink="">
      <xdr:nvSpPr>
        <xdr:cNvPr id="841" name="円/楕円 840"/>
        <xdr:cNvSpPr/>
      </xdr:nvSpPr>
      <xdr:spPr>
        <a:xfrm>
          <a:off x="20383500" y="130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11478</xdr:rowOff>
    </xdr:from>
    <xdr:ext cx="534377" cy="259045"/>
    <xdr:sp macro="" textlink="">
      <xdr:nvSpPr>
        <xdr:cNvPr id="842" name="テキスト ボックス 841"/>
        <xdr:cNvSpPr txBox="1"/>
      </xdr:nvSpPr>
      <xdr:spPr>
        <a:xfrm>
          <a:off x="20167111" y="128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86004</xdr:rowOff>
    </xdr:from>
    <xdr:to>
      <xdr:col>28</xdr:col>
      <xdr:colOff>365125</xdr:colOff>
      <xdr:row>77</xdr:row>
      <xdr:rowOff>16154</xdr:rowOff>
    </xdr:to>
    <xdr:sp macro="" textlink="">
      <xdr:nvSpPr>
        <xdr:cNvPr id="843" name="円/楕円 842"/>
        <xdr:cNvSpPr/>
      </xdr:nvSpPr>
      <xdr:spPr>
        <a:xfrm>
          <a:off x="19494500" y="13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32681</xdr:rowOff>
    </xdr:from>
    <xdr:ext cx="534377" cy="259045"/>
    <xdr:sp macro="" textlink="">
      <xdr:nvSpPr>
        <xdr:cNvPr id="844" name="テキスト ボックス 843"/>
        <xdr:cNvSpPr txBox="1"/>
      </xdr:nvSpPr>
      <xdr:spPr>
        <a:xfrm>
          <a:off x="19278111" y="128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103645</xdr:rowOff>
    </xdr:from>
    <xdr:to>
      <xdr:col>27</xdr:col>
      <xdr:colOff>161925</xdr:colOff>
      <xdr:row>77</xdr:row>
      <xdr:rowOff>33795</xdr:rowOff>
    </xdr:to>
    <xdr:sp macro="" textlink="">
      <xdr:nvSpPr>
        <xdr:cNvPr id="845" name="円/楕円 844"/>
        <xdr:cNvSpPr/>
      </xdr:nvSpPr>
      <xdr:spPr>
        <a:xfrm>
          <a:off x="18605500" y="13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50322</xdr:rowOff>
    </xdr:from>
    <xdr:ext cx="534377" cy="259045"/>
    <xdr:sp macro="" textlink="">
      <xdr:nvSpPr>
        <xdr:cNvPr id="846" name="テキスト ボックス 845"/>
        <xdr:cNvSpPr txBox="1"/>
      </xdr:nvSpPr>
      <xdr:spPr>
        <a:xfrm>
          <a:off x="18389111" y="129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390,794</a:t>
          </a:r>
          <a:r>
            <a:rPr kumimoji="1" lang="ja-JP" altLang="en-US" sz="1300">
              <a:latin typeface="ＭＳ Ｐゴシック"/>
            </a:rPr>
            <a:t>円となっている。人件費については平成</a:t>
          </a:r>
          <a:r>
            <a:rPr kumimoji="1" lang="en-US" altLang="ja-JP" sz="1300">
              <a:latin typeface="ＭＳ Ｐゴシック"/>
            </a:rPr>
            <a:t>23</a:t>
          </a:r>
          <a:r>
            <a:rPr kumimoji="1" lang="ja-JP" altLang="en-US" sz="1300">
              <a:latin typeface="ＭＳ Ｐゴシック"/>
            </a:rPr>
            <a:t>年度から減少傾向にある。指定管理者制度の導入などにより、抑制を図ってきたことなどが要因であり、他団体との比較でも低い数値になっているため、今後も適正な管理を行う。物件費については横ばいで推移してきていたが、平成</a:t>
          </a:r>
          <a:r>
            <a:rPr kumimoji="1" lang="en-US" altLang="ja-JP" sz="1300">
              <a:latin typeface="ＭＳ Ｐゴシック"/>
            </a:rPr>
            <a:t>27</a:t>
          </a:r>
          <a:r>
            <a:rPr kumimoji="1" lang="ja-JP" altLang="en-US" sz="1300">
              <a:latin typeface="ＭＳ Ｐゴシック"/>
            </a:rPr>
            <a:t>年度は、市営住宅の解体除却工事などにより増加となっている。今後も、事務経費の節減などに努め、負担の圧縮を図る。扶助費については、平成</a:t>
          </a:r>
          <a:r>
            <a:rPr kumimoji="1" lang="en-US" altLang="ja-JP" sz="1300">
              <a:latin typeface="ＭＳ Ｐゴシック"/>
            </a:rPr>
            <a:t>23</a:t>
          </a:r>
          <a:r>
            <a:rPr kumimoji="1" lang="ja-JP" altLang="en-US" sz="1300">
              <a:latin typeface="ＭＳ Ｐゴシック"/>
            </a:rPr>
            <a:t>年度以降上昇が続いている。高齢化に伴う社会保障関係経費の増加が主な要因である。類似団体との比較でも高い水準にあることから、市単独事業の見直しを進める。補助費等については、平成</a:t>
          </a:r>
          <a:r>
            <a:rPr kumimoji="1" lang="en-US" altLang="ja-JP" sz="1300">
              <a:latin typeface="ＭＳ Ｐゴシック"/>
            </a:rPr>
            <a:t>27</a:t>
          </a:r>
          <a:r>
            <a:rPr kumimoji="1" lang="ja-JP" altLang="en-US" sz="1300">
              <a:latin typeface="ＭＳ Ｐゴシック"/>
            </a:rPr>
            <a:t>年度に住民一人当たり</a:t>
          </a:r>
          <a:r>
            <a:rPr kumimoji="1" lang="en-US" altLang="ja-JP" sz="1300">
              <a:latin typeface="ＭＳ Ｐゴシック"/>
            </a:rPr>
            <a:t>69,781</a:t>
          </a:r>
          <a:r>
            <a:rPr kumimoji="1" lang="ja-JP" altLang="en-US" sz="1300">
              <a:latin typeface="ＭＳ Ｐゴシック"/>
            </a:rPr>
            <a:t>円となり、前年度比で約</a:t>
          </a:r>
          <a:r>
            <a:rPr kumimoji="1" lang="en-US" altLang="ja-JP" sz="1300">
              <a:latin typeface="ＭＳ Ｐゴシック"/>
            </a:rPr>
            <a:t>57</a:t>
          </a:r>
          <a:r>
            <a:rPr kumimoji="1" lang="ja-JP" altLang="en-US" sz="1300">
              <a:latin typeface="ＭＳ Ｐゴシック"/>
            </a:rPr>
            <a:t>％と大幅に上昇している。これは、土地開発公社清算事業に係る土地開発公社清算代位弁済金や、阿伎留病院企業団に対する負担金の増があったためである。今後、更に一部事務組合と連携を密にし、負担金の抑制に努め、市単独の補助金についても見直しを行っていくなど、経費の抑制を図る。普通建設事業については、他団体と比較し低い数値で推移しており、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32,032</a:t>
          </a:r>
          <a:r>
            <a:rPr kumimoji="1" lang="ja-JP" altLang="en-US" sz="1300">
              <a:latin typeface="ＭＳ Ｐゴシック"/>
            </a:rPr>
            <a:t>円となっている。今後、公共施設の更新整備により増加が見込まれるが、事業の取捨選択を徹底し、負担の縮減に努める。公債費については、通常償還分は減少しているものの、繰上償還を実施したことにより住民一人当たりコストとして前年度比</a:t>
          </a:r>
          <a:r>
            <a:rPr kumimoji="1" lang="en-US" altLang="ja-JP" sz="1300">
              <a:latin typeface="ＭＳ Ｐゴシック"/>
            </a:rPr>
            <a:t>11</a:t>
          </a:r>
          <a:r>
            <a:rPr kumimoji="1" lang="ja-JP" altLang="en-US" sz="1300">
              <a:latin typeface="ＭＳ Ｐゴシック"/>
            </a:rPr>
            <a:t>％の上昇となった。今後、償還のピークを迎え、通常償還分が増加する見込みだが、引き続き繰上償還を実施するなどして、負担の縮減を図る。繰出金については平成</a:t>
          </a:r>
          <a:r>
            <a:rPr kumimoji="1" lang="en-US" altLang="ja-JP" sz="1300">
              <a:latin typeface="ＭＳ Ｐゴシック"/>
            </a:rPr>
            <a:t>23</a:t>
          </a:r>
          <a:r>
            <a:rPr kumimoji="1" lang="ja-JP" altLang="en-US" sz="1300">
              <a:latin typeface="ＭＳ Ｐゴシック"/>
            </a:rPr>
            <a:t>年度以降上昇が続いている。高齢化に伴う介護保険特別会計繰出金などの増加は今後も続くと見込まれることから、適正な管理を徹底し、負担の軽減に努める。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81,483
80,784
73.47
32,711,939
31,843,096
828,559
16,469,173
28,362,671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4826</xdr:rowOff>
    </xdr:from>
    <xdr:to>
      <xdr:col>6</xdr:col>
      <xdr:colOff>511175</xdr:colOff>
      <xdr:row>37</xdr:row>
      <xdr:rowOff>59690</xdr:rowOff>
    </xdr:to>
    <xdr:cxnSp macro="">
      <xdr:nvCxnSpPr>
        <xdr:cNvPr id="59" name="直線コネクタ 58"/>
        <xdr:cNvCxnSpPr/>
      </xdr:nvCxnSpPr>
      <xdr:spPr>
        <a:xfrm flipV="1">
          <a:off x="3797300" y="6348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59690</xdr:rowOff>
    </xdr:from>
    <xdr:to>
      <xdr:col>5</xdr:col>
      <xdr:colOff>358775</xdr:colOff>
      <xdr:row>37</xdr:row>
      <xdr:rowOff>94437</xdr:rowOff>
    </xdr:to>
    <xdr:cxnSp macro="">
      <xdr:nvCxnSpPr>
        <xdr:cNvPr id="62" name="直線コネクタ 61"/>
        <xdr:cNvCxnSpPr/>
      </xdr:nvCxnSpPr>
      <xdr:spPr>
        <a:xfrm flipV="1">
          <a:off x="2908300" y="640334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64719</xdr:rowOff>
    </xdr:from>
    <xdr:to>
      <xdr:col>4</xdr:col>
      <xdr:colOff>155575</xdr:colOff>
      <xdr:row>37</xdr:row>
      <xdr:rowOff>94437</xdr:rowOff>
    </xdr:to>
    <xdr:cxnSp macro="">
      <xdr:nvCxnSpPr>
        <xdr:cNvPr id="65" name="直線コネクタ 64"/>
        <xdr:cNvCxnSpPr/>
      </xdr:nvCxnSpPr>
      <xdr:spPr>
        <a:xfrm>
          <a:off x="2019300" y="640836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166675</xdr:rowOff>
    </xdr:from>
    <xdr:to>
      <xdr:col>2</xdr:col>
      <xdr:colOff>638175</xdr:colOff>
      <xdr:row>37</xdr:row>
      <xdr:rowOff>64719</xdr:rowOff>
    </xdr:to>
    <xdr:cxnSp macro="">
      <xdr:nvCxnSpPr>
        <xdr:cNvPr id="68" name="直線コネクタ 67"/>
        <xdr:cNvCxnSpPr/>
      </xdr:nvCxnSpPr>
      <xdr:spPr>
        <a:xfrm>
          <a:off x="1130300" y="6167425"/>
          <a:ext cx="889000" cy="2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125476</xdr:rowOff>
    </xdr:from>
    <xdr:to>
      <xdr:col>6</xdr:col>
      <xdr:colOff>561975</xdr:colOff>
      <xdr:row>37</xdr:row>
      <xdr:rowOff>55626</xdr:rowOff>
    </xdr:to>
    <xdr:sp macro="" textlink="">
      <xdr:nvSpPr>
        <xdr:cNvPr id="78" name="円/楕円 77"/>
        <xdr:cNvSpPr/>
      </xdr:nvSpPr>
      <xdr:spPr>
        <a:xfrm>
          <a:off x="4584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103903</xdr:rowOff>
    </xdr:from>
    <xdr:ext cx="469744" cy="259045"/>
    <xdr:sp macro="" textlink="">
      <xdr:nvSpPr>
        <xdr:cNvPr id="79" name="議会費該当値テキスト"/>
        <xdr:cNvSpPr txBox="1"/>
      </xdr:nvSpPr>
      <xdr:spPr>
        <a:xfrm>
          <a:off x="4686300"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8890</xdr:rowOff>
    </xdr:from>
    <xdr:to>
      <xdr:col>5</xdr:col>
      <xdr:colOff>409575</xdr:colOff>
      <xdr:row>37</xdr:row>
      <xdr:rowOff>110490</xdr:rowOff>
    </xdr:to>
    <xdr:sp macro="" textlink="">
      <xdr:nvSpPr>
        <xdr:cNvPr id="80" name="円/楕円 79"/>
        <xdr:cNvSpPr/>
      </xdr:nvSpPr>
      <xdr:spPr>
        <a:xfrm>
          <a:off x="3746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101617</xdr:rowOff>
    </xdr:from>
    <xdr:ext cx="469744" cy="259045"/>
    <xdr:sp macro="" textlink="">
      <xdr:nvSpPr>
        <xdr:cNvPr id="81" name="テキスト ボックス 80"/>
        <xdr:cNvSpPr txBox="1"/>
      </xdr:nvSpPr>
      <xdr:spPr>
        <a:xfrm>
          <a:off x="3562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43637</xdr:rowOff>
    </xdr:from>
    <xdr:to>
      <xdr:col>4</xdr:col>
      <xdr:colOff>206375</xdr:colOff>
      <xdr:row>37</xdr:row>
      <xdr:rowOff>145237</xdr:rowOff>
    </xdr:to>
    <xdr:sp macro="" textlink="">
      <xdr:nvSpPr>
        <xdr:cNvPr id="82" name="円/楕円 81"/>
        <xdr:cNvSpPr/>
      </xdr:nvSpPr>
      <xdr:spPr>
        <a:xfrm>
          <a:off x="2857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136364</xdr:rowOff>
    </xdr:from>
    <xdr:ext cx="469744" cy="259045"/>
    <xdr:sp macro="" textlink="">
      <xdr:nvSpPr>
        <xdr:cNvPr id="83" name="テキスト ボックス 82"/>
        <xdr:cNvSpPr txBox="1"/>
      </xdr:nvSpPr>
      <xdr:spPr>
        <a:xfrm>
          <a:off x="2673427" y="6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13919</xdr:rowOff>
    </xdr:from>
    <xdr:to>
      <xdr:col>3</xdr:col>
      <xdr:colOff>3175</xdr:colOff>
      <xdr:row>37</xdr:row>
      <xdr:rowOff>115519</xdr:rowOff>
    </xdr:to>
    <xdr:sp macro="" textlink="">
      <xdr:nvSpPr>
        <xdr:cNvPr id="84" name="円/楕円 83"/>
        <xdr:cNvSpPr/>
      </xdr:nvSpPr>
      <xdr:spPr>
        <a:xfrm>
          <a:off x="1968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106646</xdr:rowOff>
    </xdr:from>
    <xdr:ext cx="469744" cy="259045"/>
    <xdr:sp macro="" textlink="">
      <xdr:nvSpPr>
        <xdr:cNvPr id="85" name="テキスト ボックス 84"/>
        <xdr:cNvSpPr txBox="1"/>
      </xdr:nvSpPr>
      <xdr:spPr>
        <a:xfrm>
          <a:off x="1784427" y="64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115875</xdr:rowOff>
    </xdr:from>
    <xdr:to>
      <xdr:col>1</xdr:col>
      <xdr:colOff>485775</xdr:colOff>
      <xdr:row>36</xdr:row>
      <xdr:rowOff>46025</xdr:rowOff>
    </xdr:to>
    <xdr:sp macro="" textlink="">
      <xdr:nvSpPr>
        <xdr:cNvPr id="86" name="円/楕円 85"/>
        <xdr:cNvSpPr/>
      </xdr:nvSpPr>
      <xdr:spPr>
        <a:xfrm>
          <a:off x="1079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37152</xdr:rowOff>
    </xdr:from>
    <xdr:ext cx="469744" cy="259045"/>
    <xdr:sp macro="" textlink="">
      <xdr:nvSpPr>
        <xdr:cNvPr id="87" name="テキスト ボックス 86"/>
        <xdr:cNvSpPr txBox="1"/>
      </xdr:nvSpPr>
      <xdr:spPr>
        <a:xfrm>
          <a:off x="895427" y="62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89418</xdr:rowOff>
    </xdr:from>
    <xdr:to>
      <xdr:col>6</xdr:col>
      <xdr:colOff>511175</xdr:colOff>
      <xdr:row>58</xdr:row>
      <xdr:rowOff>152515</xdr:rowOff>
    </xdr:to>
    <xdr:cxnSp macro="">
      <xdr:nvCxnSpPr>
        <xdr:cNvPr id="118" name="直線コネクタ 117"/>
        <xdr:cNvCxnSpPr/>
      </xdr:nvCxnSpPr>
      <xdr:spPr>
        <a:xfrm flipV="1">
          <a:off x="3797300" y="10033518"/>
          <a:ext cx="838200" cy="6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120912</xdr:rowOff>
    </xdr:from>
    <xdr:to>
      <xdr:col>5</xdr:col>
      <xdr:colOff>358775</xdr:colOff>
      <xdr:row>58</xdr:row>
      <xdr:rowOff>152515</xdr:rowOff>
    </xdr:to>
    <xdr:cxnSp macro="">
      <xdr:nvCxnSpPr>
        <xdr:cNvPr id="121" name="直線コネクタ 120"/>
        <xdr:cNvCxnSpPr/>
      </xdr:nvCxnSpPr>
      <xdr:spPr>
        <a:xfrm>
          <a:off x="2908300" y="10065012"/>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120912</xdr:rowOff>
    </xdr:from>
    <xdr:to>
      <xdr:col>4</xdr:col>
      <xdr:colOff>155575</xdr:colOff>
      <xdr:row>58</xdr:row>
      <xdr:rowOff>143599</xdr:rowOff>
    </xdr:to>
    <xdr:cxnSp macro="">
      <xdr:nvCxnSpPr>
        <xdr:cNvPr id="124" name="直線コネクタ 123"/>
        <xdr:cNvCxnSpPr/>
      </xdr:nvCxnSpPr>
      <xdr:spPr>
        <a:xfrm flipV="1">
          <a:off x="2019300" y="10065012"/>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143599</xdr:rowOff>
    </xdr:from>
    <xdr:to>
      <xdr:col>2</xdr:col>
      <xdr:colOff>638175</xdr:colOff>
      <xdr:row>58</xdr:row>
      <xdr:rowOff>144752</xdr:rowOff>
    </xdr:to>
    <xdr:cxnSp macro="">
      <xdr:nvCxnSpPr>
        <xdr:cNvPr id="127" name="直線コネクタ 126"/>
        <xdr:cNvCxnSpPr/>
      </xdr:nvCxnSpPr>
      <xdr:spPr>
        <a:xfrm flipV="1">
          <a:off x="1130300" y="10087699"/>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38618</xdr:rowOff>
    </xdr:from>
    <xdr:to>
      <xdr:col>6</xdr:col>
      <xdr:colOff>561975</xdr:colOff>
      <xdr:row>58</xdr:row>
      <xdr:rowOff>140218</xdr:rowOff>
    </xdr:to>
    <xdr:sp macro="" textlink="">
      <xdr:nvSpPr>
        <xdr:cNvPr id="137" name="円/楕円 136"/>
        <xdr:cNvSpPr/>
      </xdr:nvSpPr>
      <xdr:spPr>
        <a:xfrm>
          <a:off x="4584700" y="99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101715</xdr:rowOff>
    </xdr:from>
    <xdr:to>
      <xdr:col>5</xdr:col>
      <xdr:colOff>409575</xdr:colOff>
      <xdr:row>59</xdr:row>
      <xdr:rowOff>31865</xdr:rowOff>
    </xdr:to>
    <xdr:sp macro="" textlink="">
      <xdr:nvSpPr>
        <xdr:cNvPr id="139" name="円/楕円 138"/>
        <xdr:cNvSpPr/>
      </xdr:nvSpPr>
      <xdr:spPr>
        <a:xfrm>
          <a:off x="3746500" y="100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22992</xdr:rowOff>
    </xdr:from>
    <xdr:ext cx="534377" cy="259045"/>
    <xdr:sp macro="" textlink="">
      <xdr:nvSpPr>
        <xdr:cNvPr id="140" name="テキスト ボックス 139"/>
        <xdr:cNvSpPr txBox="1"/>
      </xdr:nvSpPr>
      <xdr:spPr>
        <a:xfrm>
          <a:off x="3530111" y="101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70112</xdr:rowOff>
    </xdr:from>
    <xdr:to>
      <xdr:col>4</xdr:col>
      <xdr:colOff>206375</xdr:colOff>
      <xdr:row>59</xdr:row>
      <xdr:rowOff>262</xdr:rowOff>
    </xdr:to>
    <xdr:sp macro="" textlink="">
      <xdr:nvSpPr>
        <xdr:cNvPr id="141" name="円/楕円 140"/>
        <xdr:cNvSpPr/>
      </xdr:nvSpPr>
      <xdr:spPr>
        <a:xfrm>
          <a:off x="2857500" y="10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162839</xdr:rowOff>
    </xdr:from>
    <xdr:ext cx="534377" cy="259045"/>
    <xdr:sp macro="" textlink="">
      <xdr:nvSpPr>
        <xdr:cNvPr id="142" name="テキスト ボックス 141"/>
        <xdr:cNvSpPr txBox="1"/>
      </xdr:nvSpPr>
      <xdr:spPr>
        <a:xfrm>
          <a:off x="2641111" y="10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92799</xdr:rowOff>
    </xdr:from>
    <xdr:to>
      <xdr:col>3</xdr:col>
      <xdr:colOff>3175</xdr:colOff>
      <xdr:row>59</xdr:row>
      <xdr:rowOff>22949</xdr:rowOff>
    </xdr:to>
    <xdr:sp macro="" textlink="">
      <xdr:nvSpPr>
        <xdr:cNvPr id="143" name="円/楕円 142"/>
        <xdr:cNvSpPr/>
      </xdr:nvSpPr>
      <xdr:spPr>
        <a:xfrm>
          <a:off x="1968500" y="100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14076</xdr:rowOff>
    </xdr:from>
    <xdr:ext cx="534377" cy="259045"/>
    <xdr:sp macro="" textlink="">
      <xdr:nvSpPr>
        <xdr:cNvPr id="144" name="テキスト ボックス 143"/>
        <xdr:cNvSpPr txBox="1"/>
      </xdr:nvSpPr>
      <xdr:spPr>
        <a:xfrm>
          <a:off x="1752111" y="101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93952</xdr:rowOff>
    </xdr:from>
    <xdr:to>
      <xdr:col>1</xdr:col>
      <xdr:colOff>485775</xdr:colOff>
      <xdr:row>59</xdr:row>
      <xdr:rowOff>24102</xdr:rowOff>
    </xdr:to>
    <xdr:sp macro="" textlink="">
      <xdr:nvSpPr>
        <xdr:cNvPr id="145" name="円/楕円 144"/>
        <xdr:cNvSpPr/>
      </xdr:nvSpPr>
      <xdr:spPr>
        <a:xfrm>
          <a:off x="1079500" y="10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15229</xdr:rowOff>
    </xdr:from>
    <xdr:ext cx="534377" cy="259045"/>
    <xdr:sp macro="" textlink="">
      <xdr:nvSpPr>
        <xdr:cNvPr id="146" name="テキスト ボックス 145"/>
        <xdr:cNvSpPr txBox="1"/>
      </xdr:nvSpPr>
      <xdr:spPr>
        <a:xfrm>
          <a:off x="863111" y="101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101470</xdr:rowOff>
    </xdr:from>
    <xdr:to>
      <xdr:col>6</xdr:col>
      <xdr:colOff>511175</xdr:colOff>
      <xdr:row>78</xdr:row>
      <xdr:rowOff>106076</xdr:rowOff>
    </xdr:to>
    <xdr:cxnSp macro="">
      <xdr:nvCxnSpPr>
        <xdr:cNvPr id="177" name="直線コネクタ 176"/>
        <xdr:cNvCxnSpPr/>
      </xdr:nvCxnSpPr>
      <xdr:spPr>
        <a:xfrm flipV="1">
          <a:off x="3797300" y="13474570"/>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106076</xdr:rowOff>
    </xdr:from>
    <xdr:to>
      <xdr:col>5</xdr:col>
      <xdr:colOff>358775</xdr:colOff>
      <xdr:row>78</xdr:row>
      <xdr:rowOff>113960</xdr:rowOff>
    </xdr:to>
    <xdr:cxnSp macro="">
      <xdr:nvCxnSpPr>
        <xdr:cNvPr id="180" name="直線コネクタ 179"/>
        <xdr:cNvCxnSpPr/>
      </xdr:nvCxnSpPr>
      <xdr:spPr>
        <a:xfrm flipV="1">
          <a:off x="2908300" y="13479176"/>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111657</xdr:rowOff>
    </xdr:from>
    <xdr:to>
      <xdr:col>4</xdr:col>
      <xdr:colOff>155575</xdr:colOff>
      <xdr:row>78</xdr:row>
      <xdr:rowOff>113960</xdr:rowOff>
    </xdr:to>
    <xdr:cxnSp macro="">
      <xdr:nvCxnSpPr>
        <xdr:cNvPr id="183" name="直線コネクタ 182"/>
        <xdr:cNvCxnSpPr/>
      </xdr:nvCxnSpPr>
      <xdr:spPr>
        <a:xfrm>
          <a:off x="2019300" y="13484757"/>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111657</xdr:rowOff>
    </xdr:from>
    <xdr:to>
      <xdr:col>2</xdr:col>
      <xdr:colOff>638175</xdr:colOff>
      <xdr:row>78</xdr:row>
      <xdr:rowOff>116515</xdr:rowOff>
    </xdr:to>
    <xdr:cxnSp macro="">
      <xdr:nvCxnSpPr>
        <xdr:cNvPr id="186" name="直線コネクタ 185"/>
        <xdr:cNvCxnSpPr/>
      </xdr:nvCxnSpPr>
      <xdr:spPr>
        <a:xfrm flipV="1">
          <a:off x="1130300" y="13484757"/>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50670</xdr:rowOff>
    </xdr:from>
    <xdr:to>
      <xdr:col>6</xdr:col>
      <xdr:colOff>561975</xdr:colOff>
      <xdr:row>78</xdr:row>
      <xdr:rowOff>152270</xdr:rowOff>
    </xdr:to>
    <xdr:sp macro="" textlink="">
      <xdr:nvSpPr>
        <xdr:cNvPr id="196" name="円/楕円 195"/>
        <xdr:cNvSpPr/>
      </xdr:nvSpPr>
      <xdr:spPr>
        <a:xfrm>
          <a:off x="4584700" y="134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15021</xdr:rowOff>
    </xdr:from>
    <xdr:ext cx="599010" cy="259045"/>
    <xdr:sp macro="" textlink="">
      <xdr:nvSpPr>
        <xdr:cNvPr id="197" name="民生費該当値テキスト"/>
        <xdr:cNvSpPr txBox="1"/>
      </xdr:nvSpPr>
      <xdr:spPr>
        <a:xfrm>
          <a:off x="4686300" y="133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55276</xdr:rowOff>
    </xdr:from>
    <xdr:to>
      <xdr:col>5</xdr:col>
      <xdr:colOff>409575</xdr:colOff>
      <xdr:row>78</xdr:row>
      <xdr:rowOff>156876</xdr:rowOff>
    </xdr:to>
    <xdr:sp macro="" textlink="">
      <xdr:nvSpPr>
        <xdr:cNvPr id="198" name="円/楕円 197"/>
        <xdr:cNvSpPr/>
      </xdr:nvSpPr>
      <xdr:spPr>
        <a:xfrm>
          <a:off x="3746500" y="134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1953</xdr:rowOff>
    </xdr:from>
    <xdr:ext cx="599010" cy="259045"/>
    <xdr:sp macro="" textlink="">
      <xdr:nvSpPr>
        <xdr:cNvPr id="199" name="テキスト ボックス 198"/>
        <xdr:cNvSpPr txBox="1"/>
      </xdr:nvSpPr>
      <xdr:spPr>
        <a:xfrm>
          <a:off x="3497794" y="1320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63160</xdr:rowOff>
    </xdr:from>
    <xdr:to>
      <xdr:col>4</xdr:col>
      <xdr:colOff>206375</xdr:colOff>
      <xdr:row>78</xdr:row>
      <xdr:rowOff>164760</xdr:rowOff>
    </xdr:to>
    <xdr:sp macro="" textlink="">
      <xdr:nvSpPr>
        <xdr:cNvPr id="200" name="円/楕円 199"/>
        <xdr:cNvSpPr/>
      </xdr:nvSpPr>
      <xdr:spPr>
        <a:xfrm>
          <a:off x="2857500" y="134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9837</xdr:rowOff>
    </xdr:from>
    <xdr:ext cx="599010" cy="259045"/>
    <xdr:sp macro="" textlink="">
      <xdr:nvSpPr>
        <xdr:cNvPr id="201" name="テキスト ボックス 200"/>
        <xdr:cNvSpPr txBox="1"/>
      </xdr:nvSpPr>
      <xdr:spPr>
        <a:xfrm>
          <a:off x="2608794" y="1321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60857</xdr:rowOff>
    </xdr:from>
    <xdr:to>
      <xdr:col>3</xdr:col>
      <xdr:colOff>3175</xdr:colOff>
      <xdr:row>78</xdr:row>
      <xdr:rowOff>162457</xdr:rowOff>
    </xdr:to>
    <xdr:sp macro="" textlink="">
      <xdr:nvSpPr>
        <xdr:cNvPr id="202" name="円/楕円 201"/>
        <xdr:cNvSpPr/>
      </xdr:nvSpPr>
      <xdr:spPr>
        <a:xfrm>
          <a:off x="1968500" y="13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7534</xdr:rowOff>
    </xdr:from>
    <xdr:ext cx="599010" cy="259045"/>
    <xdr:sp macro="" textlink="">
      <xdr:nvSpPr>
        <xdr:cNvPr id="203" name="テキスト ボックス 202"/>
        <xdr:cNvSpPr txBox="1"/>
      </xdr:nvSpPr>
      <xdr:spPr>
        <a:xfrm>
          <a:off x="1719794" y="1320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65715</xdr:rowOff>
    </xdr:from>
    <xdr:to>
      <xdr:col>1</xdr:col>
      <xdr:colOff>485775</xdr:colOff>
      <xdr:row>78</xdr:row>
      <xdr:rowOff>167315</xdr:rowOff>
    </xdr:to>
    <xdr:sp macro="" textlink="">
      <xdr:nvSpPr>
        <xdr:cNvPr id="204" name="円/楕円 203"/>
        <xdr:cNvSpPr/>
      </xdr:nvSpPr>
      <xdr:spPr>
        <a:xfrm>
          <a:off x="1079500" y="134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12392</xdr:rowOff>
    </xdr:from>
    <xdr:ext cx="599010" cy="259045"/>
    <xdr:sp macro="" textlink="">
      <xdr:nvSpPr>
        <xdr:cNvPr id="205" name="テキスト ボックス 204"/>
        <xdr:cNvSpPr txBox="1"/>
      </xdr:nvSpPr>
      <xdr:spPr>
        <a:xfrm>
          <a:off x="830794" y="1321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36068</xdr:rowOff>
    </xdr:from>
    <xdr:to>
      <xdr:col>6</xdr:col>
      <xdr:colOff>511175</xdr:colOff>
      <xdr:row>97</xdr:row>
      <xdr:rowOff>51885</xdr:rowOff>
    </xdr:to>
    <xdr:cxnSp macro="">
      <xdr:nvCxnSpPr>
        <xdr:cNvPr id="236" name="直線コネクタ 235"/>
        <xdr:cNvCxnSpPr/>
      </xdr:nvCxnSpPr>
      <xdr:spPr>
        <a:xfrm flipV="1">
          <a:off x="3797300" y="16666718"/>
          <a:ext cx="8382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36765</xdr:rowOff>
    </xdr:from>
    <xdr:to>
      <xdr:col>5</xdr:col>
      <xdr:colOff>358775</xdr:colOff>
      <xdr:row>97</xdr:row>
      <xdr:rowOff>51885</xdr:rowOff>
    </xdr:to>
    <xdr:cxnSp macro="">
      <xdr:nvCxnSpPr>
        <xdr:cNvPr id="239" name="直線コネクタ 238"/>
        <xdr:cNvCxnSpPr/>
      </xdr:nvCxnSpPr>
      <xdr:spPr>
        <a:xfrm>
          <a:off x="2908300" y="16667415"/>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116698</xdr:rowOff>
    </xdr:from>
    <xdr:to>
      <xdr:col>4</xdr:col>
      <xdr:colOff>155575</xdr:colOff>
      <xdr:row>97</xdr:row>
      <xdr:rowOff>36765</xdr:rowOff>
    </xdr:to>
    <xdr:cxnSp macro="">
      <xdr:nvCxnSpPr>
        <xdr:cNvPr id="242" name="直線コネクタ 241"/>
        <xdr:cNvCxnSpPr/>
      </xdr:nvCxnSpPr>
      <xdr:spPr>
        <a:xfrm>
          <a:off x="2019300" y="16575898"/>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116698</xdr:rowOff>
    </xdr:from>
    <xdr:to>
      <xdr:col>2</xdr:col>
      <xdr:colOff>638175</xdr:colOff>
      <xdr:row>97</xdr:row>
      <xdr:rowOff>34359</xdr:rowOff>
    </xdr:to>
    <xdr:cxnSp macro="">
      <xdr:nvCxnSpPr>
        <xdr:cNvPr id="245" name="直線コネクタ 244"/>
        <xdr:cNvCxnSpPr/>
      </xdr:nvCxnSpPr>
      <xdr:spPr>
        <a:xfrm flipV="1">
          <a:off x="1130300" y="16575898"/>
          <a:ext cx="889000" cy="8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156718</xdr:rowOff>
    </xdr:from>
    <xdr:to>
      <xdr:col>6</xdr:col>
      <xdr:colOff>561975</xdr:colOff>
      <xdr:row>97</xdr:row>
      <xdr:rowOff>86868</xdr:rowOff>
    </xdr:to>
    <xdr:sp macro="" textlink="">
      <xdr:nvSpPr>
        <xdr:cNvPr id="255" name="円/楕円 254"/>
        <xdr:cNvSpPr/>
      </xdr:nvSpPr>
      <xdr:spPr>
        <a:xfrm>
          <a:off x="45847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135145</xdr:rowOff>
    </xdr:from>
    <xdr:ext cx="534377" cy="259045"/>
    <xdr:sp macro="" textlink="">
      <xdr:nvSpPr>
        <xdr:cNvPr id="256" name="衛生費該当値テキスト"/>
        <xdr:cNvSpPr txBox="1"/>
      </xdr:nvSpPr>
      <xdr:spPr>
        <a:xfrm>
          <a:off x="4686300" y="165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1085</xdr:rowOff>
    </xdr:from>
    <xdr:to>
      <xdr:col>5</xdr:col>
      <xdr:colOff>409575</xdr:colOff>
      <xdr:row>97</xdr:row>
      <xdr:rowOff>102685</xdr:rowOff>
    </xdr:to>
    <xdr:sp macro="" textlink="">
      <xdr:nvSpPr>
        <xdr:cNvPr id="257" name="円/楕円 256"/>
        <xdr:cNvSpPr/>
      </xdr:nvSpPr>
      <xdr:spPr>
        <a:xfrm>
          <a:off x="3746500" y="166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93812</xdr:rowOff>
    </xdr:from>
    <xdr:ext cx="534377" cy="259045"/>
    <xdr:sp macro="" textlink="">
      <xdr:nvSpPr>
        <xdr:cNvPr id="258" name="テキスト ボックス 257"/>
        <xdr:cNvSpPr txBox="1"/>
      </xdr:nvSpPr>
      <xdr:spPr>
        <a:xfrm>
          <a:off x="3530111" y="167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157415</xdr:rowOff>
    </xdr:from>
    <xdr:to>
      <xdr:col>4</xdr:col>
      <xdr:colOff>206375</xdr:colOff>
      <xdr:row>97</xdr:row>
      <xdr:rowOff>87565</xdr:rowOff>
    </xdr:to>
    <xdr:sp macro="" textlink="">
      <xdr:nvSpPr>
        <xdr:cNvPr id="259" name="円/楕円 258"/>
        <xdr:cNvSpPr/>
      </xdr:nvSpPr>
      <xdr:spPr>
        <a:xfrm>
          <a:off x="2857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78692</xdr:rowOff>
    </xdr:from>
    <xdr:ext cx="534377" cy="259045"/>
    <xdr:sp macro="" textlink="">
      <xdr:nvSpPr>
        <xdr:cNvPr id="260" name="テキスト ボックス 259"/>
        <xdr:cNvSpPr txBox="1"/>
      </xdr:nvSpPr>
      <xdr:spPr>
        <a:xfrm>
          <a:off x="2641111" y="167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65898</xdr:rowOff>
    </xdr:from>
    <xdr:to>
      <xdr:col>3</xdr:col>
      <xdr:colOff>3175</xdr:colOff>
      <xdr:row>96</xdr:row>
      <xdr:rowOff>167498</xdr:rowOff>
    </xdr:to>
    <xdr:sp macro="" textlink="">
      <xdr:nvSpPr>
        <xdr:cNvPr id="261" name="円/楕円 260"/>
        <xdr:cNvSpPr/>
      </xdr:nvSpPr>
      <xdr:spPr>
        <a:xfrm>
          <a:off x="1968500" y="1652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12575</xdr:rowOff>
    </xdr:from>
    <xdr:ext cx="534377" cy="259045"/>
    <xdr:sp macro="" textlink="">
      <xdr:nvSpPr>
        <xdr:cNvPr id="262" name="テキスト ボックス 261"/>
        <xdr:cNvSpPr txBox="1"/>
      </xdr:nvSpPr>
      <xdr:spPr>
        <a:xfrm>
          <a:off x="1752111" y="1630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155009</xdr:rowOff>
    </xdr:from>
    <xdr:to>
      <xdr:col>1</xdr:col>
      <xdr:colOff>485775</xdr:colOff>
      <xdr:row>97</xdr:row>
      <xdr:rowOff>85159</xdr:rowOff>
    </xdr:to>
    <xdr:sp macro="" textlink="">
      <xdr:nvSpPr>
        <xdr:cNvPr id="263" name="円/楕円 262"/>
        <xdr:cNvSpPr/>
      </xdr:nvSpPr>
      <xdr:spPr>
        <a:xfrm>
          <a:off x="1079500" y="166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101686</xdr:rowOff>
    </xdr:from>
    <xdr:ext cx="534377" cy="259045"/>
    <xdr:sp macro="" textlink="">
      <xdr:nvSpPr>
        <xdr:cNvPr id="264" name="テキスト ボックス 263"/>
        <xdr:cNvSpPr txBox="1"/>
      </xdr:nvSpPr>
      <xdr:spPr>
        <a:xfrm>
          <a:off x="863111" y="163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106299</xdr:rowOff>
    </xdr:from>
    <xdr:to>
      <xdr:col>15</xdr:col>
      <xdr:colOff>180975</xdr:colOff>
      <xdr:row>37</xdr:row>
      <xdr:rowOff>106807</xdr:rowOff>
    </xdr:to>
    <xdr:cxnSp macro="">
      <xdr:nvCxnSpPr>
        <xdr:cNvPr id="293" name="直線コネクタ 292"/>
        <xdr:cNvCxnSpPr/>
      </xdr:nvCxnSpPr>
      <xdr:spPr>
        <a:xfrm>
          <a:off x="9639300" y="6449949"/>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59309</xdr:rowOff>
    </xdr:from>
    <xdr:to>
      <xdr:col>14</xdr:col>
      <xdr:colOff>28575</xdr:colOff>
      <xdr:row>37</xdr:row>
      <xdr:rowOff>106299</xdr:rowOff>
    </xdr:to>
    <xdr:cxnSp macro="">
      <xdr:nvCxnSpPr>
        <xdr:cNvPr id="296" name="直線コネクタ 295"/>
        <xdr:cNvCxnSpPr/>
      </xdr:nvCxnSpPr>
      <xdr:spPr>
        <a:xfrm>
          <a:off x="8750300" y="6402959"/>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155575</xdr:rowOff>
    </xdr:from>
    <xdr:to>
      <xdr:col>12</xdr:col>
      <xdr:colOff>511175</xdr:colOff>
      <xdr:row>37</xdr:row>
      <xdr:rowOff>59309</xdr:rowOff>
    </xdr:to>
    <xdr:cxnSp macro="">
      <xdr:nvCxnSpPr>
        <xdr:cNvPr id="299" name="直線コネクタ 298"/>
        <xdr:cNvCxnSpPr/>
      </xdr:nvCxnSpPr>
      <xdr:spPr>
        <a:xfrm>
          <a:off x="7861300" y="6156325"/>
          <a:ext cx="889000" cy="2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147066</xdr:rowOff>
    </xdr:from>
    <xdr:to>
      <xdr:col>11</xdr:col>
      <xdr:colOff>307975</xdr:colOff>
      <xdr:row>35</xdr:row>
      <xdr:rowOff>155575</xdr:rowOff>
    </xdr:to>
    <xdr:cxnSp macro="">
      <xdr:nvCxnSpPr>
        <xdr:cNvPr id="302" name="直線コネクタ 301"/>
        <xdr:cNvCxnSpPr/>
      </xdr:nvCxnSpPr>
      <xdr:spPr>
        <a:xfrm>
          <a:off x="6972300" y="614781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56007</xdr:rowOff>
    </xdr:from>
    <xdr:to>
      <xdr:col>15</xdr:col>
      <xdr:colOff>231775</xdr:colOff>
      <xdr:row>37</xdr:row>
      <xdr:rowOff>157607</xdr:rowOff>
    </xdr:to>
    <xdr:sp macro="" textlink="">
      <xdr:nvSpPr>
        <xdr:cNvPr id="312" name="円/楕円 311"/>
        <xdr:cNvSpPr/>
      </xdr:nvSpPr>
      <xdr:spPr>
        <a:xfrm>
          <a:off x="104267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78884</xdr:rowOff>
    </xdr:from>
    <xdr:ext cx="469744" cy="259045"/>
    <xdr:sp macro="" textlink="">
      <xdr:nvSpPr>
        <xdr:cNvPr id="313" name="労働費該当値テキスト"/>
        <xdr:cNvSpPr txBox="1"/>
      </xdr:nvSpPr>
      <xdr:spPr>
        <a:xfrm>
          <a:off x="10528300"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55499</xdr:rowOff>
    </xdr:from>
    <xdr:to>
      <xdr:col>14</xdr:col>
      <xdr:colOff>79375</xdr:colOff>
      <xdr:row>37</xdr:row>
      <xdr:rowOff>157099</xdr:rowOff>
    </xdr:to>
    <xdr:sp macro="" textlink="">
      <xdr:nvSpPr>
        <xdr:cNvPr id="314" name="円/楕円 313"/>
        <xdr:cNvSpPr/>
      </xdr:nvSpPr>
      <xdr:spPr>
        <a:xfrm>
          <a:off x="9588500" y="63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2176</xdr:rowOff>
    </xdr:from>
    <xdr:ext cx="469744" cy="259045"/>
    <xdr:sp macro="" textlink="">
      <xdr:nvSpPr>
        <xdr:cNvPr id="315" name="テキスト ボックス 314"/>
        <xdr:cNvSpPr txBox="1"/>
      </xdr:nvSpPr>
      <xdr:spPr>
        <a:xfrm>
          <a:off x="9404427"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8509</xdr:rowOff>
    </xdr:from>
    <xdr:to>
      <xdr:col>12</xdr:col>
      <xdr:colOff>561975</xdr:colOff>
      <xdr:row>37</xdr:row>
      <xdr:rowOff>110109</xdr:rowOff>
    </xdr:to>
    <xdr:sp macro="" textlink="">
      <xdr:nvSpPr>
        <xdr:cNvPr id="316" name="円/楕円 315"/>
        <xdr:cNvSpPr/>
      </xdr:nvSpPr>
      <xdr:spPr>
        <a:xfrm>
          <a:off x="8699500" y="63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126636</xdr:rowOff>
    </xdr:from>
    <xdr:ext cx="469744" cy="259045"/>
    <xdr:sp macro="" textlink="">
      <xdr:nvSpPr>
        <xdr:cNvPr id="317" name="テキスト ボックス 316"/>
        <xdr:cNvSpPr txBox="1"/>
      </xdr:nvSpPr>
      <xdr:spPr>
        <a:xfrm>
          <a:off x="8515427" y="61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104775</xdr:rowOff>
    </xdr:from>
    <xdr:to>
      <xdr:col>11</xdr:col>
      <xdr:colOff>358775</xdr:colOff>
      <xdr:row>36</xdr:row>
      <xdr:rowOff>34925</xdr:rowOff>
    </xdr:to>
    <xdr:sp macro="" textlink="">
      <xdr:nvSpPr>
        <xdr:cNvPr id="318" name="円/楕円 317"/>
        <xdr:cNvSpPr/>
      </xdr:nvSpPr>
      <xdr:spPr>
        <a:xfrm>
          <a:off x="7810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51452</xdr:rowOff>
    </xdr:from>
    <xdr:ext cx="469744" cy="259045"/>
    <xdr:sp macro="" textlink="">
      <xdr:nvSpPr>
        <xdr:cNvPr id="319" name="テキスト ボックス 318"/>
        <xdr:cNvSpPr txBox="1"/>
      </xdr:nvSpPr>
      <xdr:spPr>
        <a:xfrm>
          <a:off x="7626427" y="58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96266</xdr:rowOff>
    </xdr:from>
    <xdr:to>
      <xdr:col>10</xdr:col>
      <xdr:colOff>155575</xdr:colOff>
      <xdr:row>36</xdr:row>
      <xdr:rowOff>26416</xdr:rowOff>
    </xdr:to>
    <xdr:sp macro="" textlink="">
      <xdr:nvSpPr>
        <xdr:cNvPr id="320" name="円/楕円 319"/>
        <xdr:cNvSpPr/>
      </xdr:nvSpPr>
      <xdr:spPr>
        <a:xfrm>
          <a:off x="6921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42943</xdr:rowOff>
    </xdr:from>
    <xdr:ext cx="469744" cy="259045"/>
    <xdr:sp macro="" textlink="">
      <xdr:nvSpPr>
        <xdr:cNvPr id="321" name="テキスト ボックス 320"/>
        <xdr:cNvSpPr txBox="1"/>
      </xdr:nvSpPr>
      <xdr:spPr>
        <a:xfrm>
          <a:off x="67374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76995</xdr:rowOff>
    </xdr:from>
    <xdr:to>
      <xdr:col>15</xdr:col>
      <xdr:colOff>180975</xdr:colOff>
      <xdr:row>59</xdr:row>
      <xdr:rowOff>86332</xdr:rowOff>
    </xdr:to>
    <xdr:cxnSp macro="">
      <xdr:nvCxnSpPr>
        <xdr:cNvPr id="352" name="直線コネクタ 351"/>
        <xdr:cNvCxnSpPr/>
      </xdr:nvCxnSpPr>
      <xdr:spPr>
        <a:xfrm>
          <a:off x="9639300" y="10192545"/>
          <a:ext cx="8382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76995</xdr:rowOff>
    </xdr:from>
    <xdr:to>
      <xdr:col>14</xdr:col>
      <xdr:colOff>28575</xdr:colOff>
      <xdr:row>59</xdr:row>
      <xdr:rowOff>83445</xdr:rowOff>
    </xdr:to>
    <xdr:cxnSp macro="">
      <xdr:nvCxnSpPr>
        <xdr:cNvPr id="355" name="直線コネクタ 354"/>
        <xdr:cNvCxnSpPr/>
      </xdr:nvCxnSpPr>
      <xdr:spPr>
        <a:xfrm flipV="1">
          <a:off x="8750300" y="10192545"/>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83445</xdr:rowOff>
    </xdr:from>
    <xdr:to>
      <xdr:col>12</xdr:col>
      <xdr:colOff>511175</xdr:colOff>
      <xdr:row>59</xdr:row>
      <xdr:rowOff>85721</xdr:rowOff>
    </xdr:to>
    <xdr:cxnSp macro="">
      <xdr:nvCxnSpPr>
        <xdr:cNvPr id="358" name="直線コネクタ 357"/>
        <xdr:cNvCxnSpPr/>
      </xdr:nvCxnSpPr>
      <xdr:spPr>
        <a:xfrm flipV="1">
          <a:off x="7861300" y="10198995"/>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81296</xdr:rowOff>
    </xdr:from>
    <xdr:to>
      <xdr:col>11</xdr:col>
      <xdr:colOff>307975</xdr:colOff>
      <xdr:row>59</xdr:row>
      <xdr:rowOff>85721</xdr:rowOff>
    </xdr:to>
    <xdr:cxnSp macro="">
      <xdr:nvCxnSpPr>
        <xdr:cNvPr id="361" name="直線コネクタ 360"/>
        <xdr:cNvCxnSpPr/>
      </xdr:nvCxnSpPr>
      <xdr:spPr>
        <a:xfrm>
          <a:off x="6972300" y="10196846"/>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35532</xdr:rowOff>
    </xdr:from>
    <xdr:to>
      <xdr:col>15</xdr:col>
      <xdr:colOff>231775</xdr:colOff>
      <xdr:row>59</xdr:row>
      <xdr:rowOff>137132</xdr:rowOff>
    </xdr:to>
    <xdr:sp macro="" textlink="">
      <xdr:nvSpPr>
        <xdr:cNvPr id="371" name="円/楕円 370"/>
        <xdr:cNvSpPr/>
      </xdr:nvSpPr>
      <xdr:spPr>
        <a:xfrm>
          <a:off x="10426700" y="101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121909</xdr:rowOff>
    </xdr:from>
    <xdr:ext cx="469744" cy="259045"/>
    <xdr:sp macro="" textlink="">
      <xdr:nvSpPr>
        <xdr:cNvPr id="372" name="農林水産業費該当値テキスト"/>
        <xdr:cNvSpPr txBox="1"/>
      </xdr:nvSpPr>
      <xdr:spPr>
        <a:xfrm>
          <a:off x="10528300" y="1006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26195</xdr:rowOff>
    </xdr:from>
    <xdr:to>
      <xdr:col>14</xdr:col>
      <xdr:colOff>79375</xdr:colOff>
      <xdr:row>59</xdr:row>
      <xdr:rowOff>127795</xdr:rowOff>
    </xdr:to>
    <xdr:sp macro="" textlink="">
      <xdr:nvSpPr>
        <xdr:cNvPr id="373" name="円/楕円 372"/>
        <xdr:cNvSpPr/>
      </xdr:nvSpPr>
      <xdr:spPr>
        <a:xfrm>
          <a:off x="9588500" y="101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118922</xdr:rowOff>
    </xdr:from>
    <xdr:ext cx="469744" cy="259045"/>
    <xdr:sp macro="" textlink="">
      <xdr:nvSpPr>
        <xdr:cNvPr id="374" name="テキスト ボックス 373"/>
        <xdr:cNvSpPr txBox="1"/>
      </xdr:nvSpPr>
      <xdr:spPr>
        <a:xfrm>
          <a:off x="9404427" y="1023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32645</xdr:rowOff>
    </xdr:from>
    <xdr:to>
      <xdr:col>12</xdr:col>
      <xdr:colOff>561975</xdr:colOff>
      <xdr:row>59</xdr:row>
      <xdr:rowOff>134245</xdr:rowOff>
    </xdr:to>
    <xdr:sp macro="" textlink="">
      <xdr:nvSpPr>
        <xdr:cNvPr id="375" name="円/楕円 374"/>
        <xdr:cNvSpPr/>
      </xdr:nvSpPr>
      <xdr:spPr>
        <a:xfrm>
          <a:off x="8699500" y="10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125372</xdr:rowOff>
    </xdr:from>
    <xdr:ext cx="469744" cy="259045"/>
    <xdr:sp macro="" textlink="">
      <xdr:nvSpPr>
        <xdr:cNvPr id="376" name="テキスト ボックス 375"/>
        <xdr:cNvSpPr txBox="1"/>
      </xdr:nvSpPr>
      <xdr:spPr>
        <a:xfrm>
          <a:off x="8515427" y="102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34921</xdr:rowOff>
    </xdr:from>
    <xdr:to>
      <xdr:col>11</xdr:col>
      <xdr:colOff>358775</xdr:colOff>
      <xdr:row>59</xdr:row>
      <xdr:rowOff>136521</xdr:rowOff>
    </xdr:to>
    <xdr:sp macro="" textlink="">
      <xdr:nvSpPr>
        <xdr:cNvPr id="377" name="円/楕円 376"/>
        <xdr:cNvSpPr/>
      </xdr:nvSpPr>
      <xdr:spPr>
        <a:xfrm>
          <a:off x="7810500" y="101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127648</xdr:rowOff>
    </xdr:from>
    <xdr:ext cx="469744" cy="259045"/>
    <xdr:sp macro="" textlink="">
      <xdr:nvSpPr>
        <xdr:cNvPr id="378" name="テキスト ボックス 377"/>
        <xdr:cNvSpPr txBox="1"/>
      </xdr:nvSpPr>
      <xdr:spPr>
        <a:xfrm>
          <a:off x="7626427" y="10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30496</xdr:rowOff>
    </xdr:from>
    <xdr:to>
      <xdr:col>10</xdr:col>
      <xdr:colOff>155575</xdr:colOff>
      <xdr:row>59</xdr:row>
      <xdr:rowOff>132096</xdr:rowOff>
    </xdr:to>
    <xdr:sp macro="" textlink="">
      <xdr:nvSpPr>
        <xdr:cNvPr id="379" name="円/楕円 378"/>
        <xdr:cNvSpPr/>
      </xdr:nvSpPr>
      <xdr:spPr>
        <a:xfrm>
          <a:off x="6921500" y="101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123223</xdr:rowOff>
    </xdr:from>
    <xdr:ext cx="469744" cy="259045"/>
    <xdr:sp macro="" textlink="">
      <xdr:nvSpPr>
        <xdr:cNvPr id="380" name="テキスト ボックス 379"/>
        <xdr:cNvSpPr txBox="1"/>
      </xdr:nvSpPr>
      <xdr:spPr>
        <a:xfrm>
          <a:off x="6737427" y="1023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166773</xdr:rowOff>
    </xdr:from>
    <xdr:to>
      <xdr:col>15</xdr:col>
      <xdr:colOff>180975</xdr:colOff>
      <xdr:row>78</xdr:row>
      <xdr:rowOff>126865</xdr:rowOff>
    </xdr:to>
    <xdr:cxnSp macro="">
      <xdr:nvCxnSpPr>
        <xdr:cNvPr id="411" name="直線コネクタ 410"/>
        <xdr:cNvCxnSpPr/>
      </xdr:nvCxnSpPr>
      <xdr:spPr>
        <a:xfrm flipV="1">
          <a:off x="9639300" y="13368423"/>
          <a:ext cx="838200" cy="1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126865</xdr:rowOff>
    </xdr:from>
    <xdr:to>
      <xdr:col>14</xdr:col>
      <xdr:colOff>28575</xdr:colOff>
      <xdr:row>78</xdr:row>
      <xdr:rowOff>160861</xdr:rowOff>
    </xdr:to>
    <xdr:cxnSp macro="">
      <xdr:nvCxnSpPr>
        <xdr:cNvPr id="414" name="直線コネクタ 413"/>
        <xdr:cNvCxnSpPr/>
      </xdr:nvCxnSpPr>
      <xdr:spPr>
        <a:xfrm flipV="1">
          <a:off x="8750300" y="13499965"/>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156387</xdr:rowOff>
    </xdr:from>
    <xdr:to>
      <xdr:col>12</xdr:col>
      <xdr:colOff>511175</xdr:colOff>
      <xdr:row>78</xdr:row>
      <xdr:rowOff>160861</xdr:rowOff>
    </xdr:to>
    <xdr:cxnSp macro="">
      <xdr:nvCxnSpPr>
        <xdr:cNvPr id="417" name="直線コネクタ 416"/>
        <xdr:cNvCxnSpPr/>
      </xdr:nvCxnSpPr>
      <xdr:spPr>
        <a:xfrm>
          <a:off x="7861300" y="1352948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156387</xdr:rowOff>
    </xdr:from>
    <xdr:to>
      <xdr:col>11</xdr:col>
      <xdr:colOff>307975</xdr:colOff>
      <xdr:row>78</xdr:row>
      <xdr:rowOff>160796</xdr:rowOff>
    </xdr:to>
    <xdr:cxnSp macro="">
      <xdr:nvCxnSpPr>
        <xdr:cNvPr id="420" name="直線コネクタ 419"/>
        <xdr:cNvCxnSpPr/>
      </xdr:nvCxnSpPr>
      <xdr:spPr>
        <a:xfrm flipV="1">
          <a:off x="6972300" y="13529487"/>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115973</xdr:rowOff>
    </xdr:from>
    <xdr:to>
      <xdr:col>15</xdr:col>
      <xdr:colOff>231775</xdr:colOff>
      <xdr:row>78</xdr:row>
      <xdr:rowOff>46123</xdr:rowOff>
    </xdr:to>
    <xdr:sp macro="" textlink="">
      <xdr:nvSpPr>
        <xdr:cNvPr id="430" name="円/楕円 429"/>
        <xdr:cNvSpPr/>
      </xdr:nvSpPr>
      <xdr:spPr>
        <a:xfrm>
          <a:off x="10426700" y="133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94400</xdr:rowOff>
    </xdr:from>
    <xdr:ext cx="469744" cy="259045"/>
    <xdr:sp macro="" textlink="">
      <xdr:nvSpPr>
        <xdr:cNvPr id="431" name="商工費該当値テキスト"/>
        <xdr:cNvSpPr txBox="1"/>
      </xdr:nvSpPr>
      <xdr:spPr>
        <a:xfrm>
          <a:off x="10528300" y="1329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76065</xdr:rowOff>
    </xdr:from>
    <xdr:to>
      <xdr:col>14</xdr:col>
      <xdr:colOff>79375</xdr:colOff>
      <xdr:row>79</xdr:row>
      <xdr:rowOff>6215</xdr:rowOff>
    </xdr:to>
    <xdr:sp macro="" textlink="">
      <xdr:nvSpPr>
        <xdr:cNvPr id="432" name="円/楕円 431"/>
        <xdr:cNvSpPr/>
      </xdr:nvSpPr>
      <xdr:spPr>
        <a:xfrm>
          <a:off x="9588500" y="134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168792</xdr:rowOff>
    </xdr:from>
    <xdr:ext cx="469744" cy="259045"/>
    <xdr:sp macro="" textlink="">
      <xdr:nvSpPr>
        <xdr:cNvPr id="433" name="テキスト ボックス 432"/>
        <xdr:cNvSpPr txBox="1"/>
      </xdr:nvSpPr>
      <xdr:spPr>
        <a:xfrm>
          <a:off x="9404427" y="135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110061</xdr:rowOff>
    </xdr:from>
    <xdr:to>
      <xdr:col>12</xdr:col>
      <xdr:colOff>561975</xdr:colOff>
      <xdr:row>79</xdr:row>
      <xdr:rowOff>40211</xdr:rowOff>
    </xdr:to>
    <xdr:sp macro="" textlink="">
      <xdr:nvSpPr>
        <xdr:cNvPr id="434" name="円/楕円 433"/>
        <xdr:cNvSpPr/>
      </xdr:nvSpPr>
      <xdr:spPr>
        <a:xfrm>
          <a:off x="8699500" y="134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31338</xdr:rowOff>
    </xdr:from>
    <xdr:ext cx="469744" cy="259045"/>
    <xdr:sp macro="" textlink="">
      <xdr:nvSpPr>
        <xdr:cNvPr id="435" name="テキスト ボックス 434"/>
        <xdr:cNvSpPr txBox="1"/>
      </xdr:nvSpPr>
      <xdr:spPr>
        <a:xfrm>
          <a:off x="8515427" y="135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105587</xdr:rowOff>
    </xdr:from>
    <xdr:to>
      <xdr:col>11</xdr:col>
      <xdr:colOff>358775</xdr:colOff>
      <xdr:row>79</xdr:row>
      <xdr:rowOff>35737</xdr:rowOff>
    </xdr:to>
    <xdr:sp macro="" textlink="">
      <xdr:nvSpPr>
        <xdr:cNvPr id="436" name="円/楕円 435"/>
        <xdr:cNvSpPr/>
      </xdr:nvSpPr>
      <xdr:spPr>
        <a:xfrm>
          <a:off x="7810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26864</xdr:rowOff>
    </xdr:from>
    <xdr:ext cx="469744" cy="259045"/>
    <xdr:sp macro="" textlink="">
      <xdr:nvSpPr>
        <xdr:cNvPr id="437" name="テキスト ボックス 436"/>
        <xdr:cNvSpPr txBox="1"/>
      </xdr:nvSpPr>
      <xdr:spPr>
        <a:xfrm>
          <a:off x="7626427"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109996</xdr:rowOff>
    </xdr:from>
    <xdr:to>
      <xdr:col>10</xdr:col>
      <xdr:colOff>155575</xdr:colOff>
      <xdr:row>79</xdr:row>
      <xdr:rowOff>40146</xdr:rowOff>
    </xdr:to>
    <xdr:sp macro="" textlink="">
      <xdr:nvSpPr>
        <xdr:cNvPr id="438" name="円/楕円 437"/>
        <xdr:cNvSpPr/>
      </xdr:nvSpPr>
      <xdr:spPr>
        <a:xfrm>
          <a:off x="6921500" y="134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31273</xdr:rowOff>
    </xdr:from>
    <xdr:ext cx="469744" cy="259045"/>
    <xdr:sp macro="" textlink="">
      <xdr:nvSpPr>
        <xdr:cNvPr id="439" name="テキスト ボックス 438"/>
        <xdr:cNvSpPr txBox="1"/>
      </xdr:nvSpPr>
      <xdr:spPr>
        <a:xfrm>
          <a:off x="6737427" y="1357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123413</xdr:rowOff>
    </xdr:from>
    <xdr:to>
      <xdr:col>15</xdr:col>
      <xdr:colOff>180975</xdr:colOff>
      <xdr:row>98</xdr:row>
      <xdr:rowOff>149289</xdr:rowOff>
    </xdr:to>
    <xdr:cxnSp macro="">
      <xdr:nvCxnSpPr>
        <xdr:cNvPr id="468" name="直線コネクタ 467"/>
        <xdr:cNvCxnSpPr/>
      </xdr:nvCxnSpPr>
      <xdr:spPr>
        <a:xfrm>
          <a:off x="9639300" y="16925513"/>
          <a:ext cx="838200" cy="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123413</xdr:rowOff>
    </xdr:from>
    <xdr:to>
      <xdr:col>14</xdr:col>
      <xdr:colOff>28575</xdr:colOff>
      <xdr:row>98</xdr:row>
      <xdr:rowOff>131283</xdr:rowOff>
    </xdr:to>
    <xdr:cxnSp macro="">
      <xdr:nvCxnSpPr>
        <xdr:cNvPr id="471" name="直線コネクタ 470"/>
        <xdr:cNvCxnSpPr/>
      </xdr:nvCxnSpPr>
      <xdr:spPr>
        <a:xfrm flipV="1">
          <a:off x="8750300" y="16925513"/>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123462</xdr:rowOff>
    </xdr:from>
    <xdr:to>
      <xdr:col>12</xdr:col>
      <xdr:colOff>511175</xdr:colOff>
      <xdr:row>98</xdr:row>
      <xdr:rowOff>131283</xdr:rowOff>
    </xdr:to>
    <xdr:cxnSp macro="">
      <xdr:nvCxnSpPr>
        <xdr:cNvPr id="474" name="直線コネクタ 473"/>
        <xdr:cNvCxnSpPr/>
      </xdr:nvCxnSpPr>
      <xdr:spPr>
        <a:xfrm>
          <a:off x="7861300" y="16925562"/>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123462</xdr:rowOff>
    </xdr:from>
    <xdr:to>
      <xdr:col>11</xdr:col>
      <xdr:colOff>307975</xdr:colOff>
      <xdr:row>98</xdr:row>
      <xdr:rowOff>164844</xdr:rowOff>
    </xdr:to>
    <xdr:cxnSp macro="">
      <xdr:nvCxnSpPr>
        <xdr:cNvPr id="477" name="直線コネクタ 476"/>
        <xdr:cNvCxnSpPr/>
      </xdr:nvCxnSpPr>
      <xdr:spPr>
        <a:xfrm flipV="1">
          <a:off x="6972300" y="16925562"/>
          <a:ext cx="889000" cy="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98489</xdr:rowOff>
    </xdr:from>
    <xdr:to>
      <xdr:col>15</xdr:col>
      <xdr:colOff>231775</xdr:colOff>
      <xdr:row>99</xdr:row>
      <xdr:rowOff>28639</xdr:rowOff>
    </xdr:to>
    <xdr:sp macro="" textlink="">
      <xdr:nvSpPr>
        <xdr:cNvPr id="487" name="円/楕円 486"/>
        <xdr:cNvSpPr/>
      </xdr:nvSpPr>
      <xdr:spPr>
        <a:xfrm>
          <a:off x="10426700" y="169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25969</xdr:rowOff>
    </xdr:from>
    <xdr:ext cx="534377" cy="259045"/>
    <xdr:sp macro="" textlink="">
      <xdr:nvSpPr>
        <xdr:cNvPr id="488" name="土木費該当値テキスト"/>
        <xdr:cNvSpPr txBox="1"/>
      </xdr:nvSpPr>
      <xdr:spPr>
        <a:xfrm>
          <a:off x="10528300" y="168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72613</xdr:rowOff>
    </xdr:from>
    <xdr:to>
      <xdr:col>14</xdr:col>
      <xdr:colOff>79375</xdr:colOff>
      <xdr:row>99</xdr:row>
      <xdr:rowOff>2763</xdr:rowOff>
    </xdr:to>
    <xdr:sp macro="" textlink="">
      <xdr:nvSpPr>
        <xdr:cNvPr id="489" name="円/楕円 488"/>
        <xdr:cNvSpPr/>
      </xdr:nvSpPr>
      <xdr:spPr>
        <a:xfrm>
          <a:off x="9588500" y="168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19290</xdr:rowOff>
    </xdr:from>
    <xdr:ext cx="534377" cy="259045"/>
    <xdr:sp macro="" textlink="">
      <xdr:nvSpPr>
        <xdr:cNvPr id="490" name="テキスト ボックス 489"/>
        <xdr:cNvSpPr txBox="1"/>
      </xdr:nvSpPr>
      <xdr:spPr>
        <a:xfrm>
          <a:off x="9372111" y="166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80483</xdr:rowOff>
    </xdr:from>
    <xdr:to>
      <xdr:col>12</xdr:col>
      <xdr:colOff>561975</xdr:colOff>
      <xdr:row>99</xdr:row>
      <xdr:rowOff>10633</xdr:rowOff>
    </xdr:to>
    <xdr:sp macro="" textlink="">
      <xdr:nvSpPr>
        <xdr:cNvPr id="491" name="円/楕円 490"/>
        <xdr:cNvSpPr/>
      </xdr:nvSpPr>
      <xdr:spPr>
        <a:xfrm>
          <a:off x="8699500" y="168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1760</xdr:rowOff>
    </xdr:from>
    <xdr:ext cx="534377" cy="259045"/>
    <xdr:sp macro="" textlink="">
      <xdr:nvSpPr>
        <xdr:cNvPr id="492" name="テキスト ボックス 491"/>
        <xdr:cNvSpPr txBox="1"/>
      </xdr:nvSpPr>
      <xdr:spPr>
        <a:xfrm>
          <a:off x="8483111" y="169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72662</xdr:rowOff>
    </xdr:from>
    <xdr:to>
      <xdr:col>11</xdr:col>
      <xdr:colOff>358775</xdr:colOff>
      <xdr:row>99</xdr:row>
      <xdr:rowOff>2812</xdr:rowOff>
    </xdr:to>
    <xdr:sp macro="" textlink="">
      <xdr:nvSpPr>
        <xdr:cNvPr id="493" name="円/楕円 492"/>
        <xdr:cNvSpPr/>
      </xdr:nvSpPr>
      <xdr:spPr>
        <a:xfrm>
          <a:off x="7810500" y="168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19339</xdr:rowOff>
    </xdr:from>
    <xdr:ext cx="534377" cy="259045"/>
    <xdr:sp macro="" textlink="">
      <xdr:nvSpPr>
        <xdr:cNvPr id="494" name="テキスト ボックス 493"/>
        <xdr:cNvSpPr txBox="1"/>
      </xdr:nvSpPr>
      <xdr:spPr>
        <a:xfrm>
          <a:off x="7594111" y="166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114044</xdr:rowOff>
    </xdr:from>
    <xdr:to>
      <xdr:col>10</xdr:col>
      <xdr:colOff>155575</xdr:colOff>
      <xdr:row>99</xdr:row>
      <xdr:rowOff>44194</xdr:rowOff>
    </xdr:to>
    <xdr:sp macro="" textlink="">
      <xdr:nvSpPr>
        <xdr:cNvPr id="495" name="円/楕円 494"/>
        <xdr:cNvSpPr/>
      </xdr:nvSpPr>
      <xdr:spPr>
        <a:xfrm>
          <a:off x="6921500" y="169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35321</xdr:rowOff>
    </xdr:from>
    <xdr:ext cx="534377" cy="259045"/>
    <xdr:sp macro="" textlink="">
      <xdr:nvSpPr>
        <xdr:cNvPr id="496" name="テキスト ボックス 495"/>
        <xdr:cNvSpPr txBox="1"/>
      </xdr:nvSpPr>
      <xdr:spPr>
        <a:xfrm>
          <a:off x="6705111" y="170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122098</xdr:rowOff>
    </xdr:from>
    <xdr:to>
      <xdr:col>23</xdr:col>
      <xdr:colOff>517525</xdr:colOff>
      <xdr:row>37</xdr:row>
      <xdr:rowOff>141643</xdr:rowOff>
    </xdr:to>
    <xdr:cxnSp macro="">
      <xdr:nvCxnSpPr>
        <xdr:cNvPr id="525" name="直線コネクタ 524"/>
        <xdr:cNvCxnSpPr/>
      </xdr:nvCxnSpPr>
      <xdr:spPr>
        <a:xfrm flipV="1">
          <a:off x="15481300" y="6465748"/>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141643</xdr:rowOff>
    </xdr:from>
    <xdr:to>
      <xdr:col>22</xdr:col>
      <xdr:colOff>365125</xdr:colOff>
      <xdr:row>37</xdr:row>
      <xdr:rowOff>142215</xdr:rowOff>
    </xdr:to>
    <xdr:cxnSp macro="">
      <xdr:nvCxnSpPr>
        <xdr:cNvPr id="528" name="直線コネクタ 527"/>
        <xdr:cNvCxnSpPr/>
      </xdr:nvCxnSpPr>
      <xdr:spPr>
        <a:xfrm flipV="1">
          <a:off x="14592300" y="64852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121831</xdr:rowOff>
    </xdr:from>
    <xdr:to>
      <xdr:col>21</xdr:col>
      <xdr:colOff>161925</xdr:colOff>
      <xdr:row>37</xdr:row>
      <xdr:rowOff>142215</xdr:rowOff>
    </xdr:to>
    <xdr:cxnSp macro="">
      <xdr:nvCxnSpPr>
        <xdr:cNvPr id="531" name="直線コネクタ 530"/>
        <xdr:cNvCxnSpPr/>
      </xdr:nvCxnSpPr>
      <xdr:spPr>
        <a:xfrm>
          <a:off x="13703300" y="6465481"/>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108667</xdr:rowOff>
    </xdr:from>
    <xdr:to>
      <xdr:col>19</xdr:col>
      <xdr:colOff>644525</xdr:colOff>
      <xdr:row>37</xdr:row>
      <xdr:rowOff>121831</xdr:rowOff>
    </xdr:to>
    <xdr:cxnSp macro="">
      <xdr:nvCxnSpPr>
        <xdr:cNvPr id="534" name="直線コネクタ 533"/>
        <xdr:cNvCxnSpPr/>
      </xdr:nvCxnSpPr>
      <xdr:spPr>
        <a:xfrm>
          <a:off x="12814300" y="6452317"/>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71298</xdr:rowOff>
    </xdr:from>
    <xdr:to>
      <xdr:col>23</xdr:col>
      <xdr:colOff>568325</xdr:colOff>
      <xdr:row>38</xdr:row>
      <xdr:rowOff>1448</xdr:rowOff>
    </xdr:to>
    <xdr:sp macro="" textlink="">
      <xdr:nvSpPr>
        <xdr:cNvPr id="544" name="円/楕円 543"/>
        <xdr:cNvSpPr/>
      </xdr:nvSpPr>
      <xdr:spPr>
        <a:xfrm>
          <a:off x="162687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157675</xdr:rowOff>
    </xdr:from>
    <xdr:ext cx="534377" cy="259045"/>
    <xdr:sp macro="" textlink="">
      <xdr:nvSpPr>
        <xdr:cNvPr id="545" name="消防費該当値テキスト"/>
        <xdr:cNvSpPr txBox="1"/>
      </xdr:nvSpPr>
      <xdr:spPr>
        <a:xfrm>
          <a:off x="16370300" y="63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90843</xdr:rowOff>
    </xdr:from>
    <xdr:to>
      <xdr:col>22</xdr:col>
      <xdr:colOff>415925</xdr:colOff>
      <xdr:row>38</xdr:row>
      <xdr:rowOff>20993</xdr:rowOff>
    </xdr:to>
    <xdr:sp macro="" textlink="">
      <xdr:nvSpPr>
        <xdr:cNvPr id="546" name="円/楕円 545"/>
        <xdr:cNvSpPr/>
      </xdr:nvSpPr>
      <xdr:spPr>
        <a:xfrm>
          <a:off x="15430500" y="64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12120</xdr:rowOff>
    </xdr:from>
    <xdr:ext cx="534377" cy="259045"/>
    <xdr:sp macro="" textlink="">
      <xdr:nvSpPr>
        <xdr:cNvPr id="547" name="テキスト ボックス 546"/>
        <xdr:cNvSpPr txBox="1"/>
      </xdr:nvSpPr>
      <xdr:spPr>
        <a:xfrm>
          <a:off x="15214111" y="65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91415</xdr:rowOff>
    </xdr:from>
    <xdr:to>
      <xdr:col>21</xdr:col>
      <xdr:colOff>212725</xdr:colOff>
      <xdr:row>38</xdr:row>
      <xdr:rowOff>21565</xdr:rowOff>
    </xdr:to>
    <xdr:sp macro="" textlink="">
      <xdr:nvSpPr>
        <xdr:cNvPr id="548" name="円/楕円 547"/>
        <xdr:cNvSpPr/>
      </xdr:nvSpPr>
      <xdr:spPr>
        <a:xfrm>
          <a:off x="14541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12692</xdr:rowOff>
    </xdr:from>
    <xdr:ext cx="534377" cy="259045"/>
    <xdr:sp macro="" textlink="">
      <xdr:nvSpPr>
        <xdr:cNvPr id="549" name="テキスト ボックス 548"/>
        <xdr:cNvSpPr txBox="1"/>
      </xdr:nvSpPr>
      <xdr:spPr>
        <a:xfrm>
          <a:off x="14325111" y="65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71031</xdr:rowOff>
    </xdr:from>
    <xdr:to>
      <xdr:col>20</xdr:col>
      <xdr:colOff>9525</xdr:colOff>
      <xdr:row>38</xdr:row>
      <xdr:rowOff>1181</xdr:rowOff>
    </xdr:to>
    <xdr:sp macro="" textlink="">
      <xdr:nvSpPr>
        <xdr:cNvPr id="550" name="円/楕円 549"/>
        <xdr:cNvSpPr/>
      </xdr:nvSpPr>
      <xdr:spPr>
        <a:xfrm>
          <a:off x="13652500" y="6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163758</xdr:rowOff>
    </xdr:from>
    <xdr:ext cx="534377" cy="259045"/>
    <xdr:sp macro="" textlink="">
      <xdr:nvSpPr>
        <xdr:cNvPr id="551" name="テキスト ボックス 550"/>
        <xdr:cNvSpPr txBox="1"/>
      </xdr:nvSpPr>
      <xdr:spPr>
        <a:xfrm>
          <a:off x="13436111" y="65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57867</xdr:rowOff>
    </xdr:from>
    <xdr:to>
      <xdr:col>18</xdr:col>
      <xdr:colOff>492125</xdr:colOff>
      <xdr:row>37</xdr:row>
      <xdr:rowOff>159468</xdr:rowOff>
    </xdr:to>
    <xdr:sp macro="" textlink="">
      <xdr:nvSpPr>
        <xdr:cNvPr id="552" name="円/楕円 551"/>
        <xdr:cNvSpPr/>
      </xdr:nvSpPr>
      <xdr:spPr>
        <a:xfrm>
          <a:off x="12763500" y="6401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150595</xdr:rowOff>
    </xdr:from>
    <xdr:ext cx="534377" cy="259045"/>
    <xdr:sp macro="" textlink="">
      <xdr:nvSpPr>
        <xdr:cNvPr id="553" name="テキスト ボックス 552"/>
        <xdr:cNvSpPr txBox="1"/>
      </xdr:nvSpPr>
      <xdr:spPr>
        <a:xfrm>
          <a:off x="12547111" y="64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34334</xdr:rowOff>
    </xdr:from>
    <xdr:to>
      <xdr:col>23</xdr:col>
      <xdr:colOff>517525</xdr:colOff>
      <xdr:row>58</xdr:row>
      <xdr:rowOff>21075</xdr:rowOff>
    </xdr:to>
    <xdr:cxnSp macro="">
      <xdr:nvCxnSpPr>
        <xdr:cNvPr id="583" name="直線コネクタ 582"/>
        <xdr:cNvCxnSpPr/>
      </xdr:nvCxnSpPr>
      <xdr:spPr>
        <a:xfrm flipV="1">
          <a:off x="15481300" y="9806984"/>
          <a:ext cx="8382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29820</xdr:rowOff>
    </xdr:from>
    <xdr:to>
      <xdr:col>22</xdr:col>
      <xdr:colOff>365125</xdr:colOff>
      <xdr:row>58</xdr:row>
      <xdr:rowOff>21075</xdr:rowOff>
    </xdr:to>
    <xdr:cxnSp macro="">
      <xdr:nvCxnSpPr>
        <xdr:cNvPr id="586" name="直線コネクタ 585"/>
        <xdr:cNvCxnSpPr/>
      </xdr:nvCxnSpPr>
      <xdr:spPr>
        <a:xfrm>
          <a:off x="14592300" y="9802470"/>
          <a:ext cx="889000" cy="1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29820</xdr:rowOff>
    </xdr:from>
    <xdr:to>
      <xdr:col>21</xdr:col>
      <xdr:colOff>161925</xdr:colOff>
      <xdr:row>57</xdr:row>
      <xdr:rowOff>140024</xdr:rowOff>
    </xdr:to>
    <xdr:cxnSp macro="">
      <xdr:nvCxnSpPr>
        <xdr:cNvPr id="589" name="直線コネクタ 588"/>
        <xdr:cNvCxnSpPr/>
      </xdr:nvCxnSpPr>
      <xdr:spPr>
        <a:xfrm flipV="1">
          <a:off x="13703300" y="9802470"/>
          <a:ext cx="889000" cy="1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171171</xdr:rowOff>
    </xdr:from>
    <xdr:to>
      <xdr:col>19</xdr:col>
      <xdr:colOff>644525</xdr:colOff>
      <xdr:row>57</xdr:row>
      <xdr:rowOff>140024</xdr:rowOff>
    </xdr:to>
    <xdr:cxnSp macro="">
      <xdr:nvCxnSpPr>
        <xdr:cNvPr id="592" name="直線コネクタ 591"/>
        <xdr:cNvCxnSpPr/>
      </xdr:nvCxnSpPr>
      <xdr:spPr>
        <a:xfrm>
          <a:off x="12814300" y="9772371"/>
          <a:ext cx="889000" cy="1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154984</xdr:rowOff>
    </xdr:from>
    <xdr:to>
      <xdr:col>23</xdr:col>
      <xdr:colOff>568325</xdr:colOff>
      <xdr:row>57</xdr:row>
      <xdr:rowOff>85134</xdr:rowOff>
    </xdr:to>
    <xdr:sp macro="" textlink="">
      <xdr:nvSpPr>
        <xdr:cNvPr id="602" name="円/楕円 601"/>
        <xdr:cNvSpPr/>
      </xdr:nvSpPr>
      <xdr:spPr>
        <a:xfrm>
          <a:off x="16268700" y="97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133411</xdr:rowOff>
    </xdr:from>
    <xdr:ext cx="534377" cy="259045"/>
    <xdr:sp macro="" textlink="">
      <xdr:nvSpPr>
        <xdr:cNvPr id="603" name="教育費該当値テキスト"/>
        <xdr:cNvSpPr txBox="1"/>
      </xdr:nvSpPr>
      <xdr:spPr>
        <a:xfrm>
          <a:off x="16370300" y="973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141725</xdr:rowOff>
    </xdr:from>
    <xdr:to>
      <xdr:col>22</xdr:col>
      <xdr:colOff>415925</xdr:colOff>
      <xdr:row>58</xdr:row>
      <xdr:rowOff>71875</xdr:rowOff>
    </xdr:to>
    <xdr:sp macro="" textlink="">
      <xdr:nvSpPr>
        <xdr:cNvPr id="604" name="円/楕円 603"/>
        <xdr:cNvSpPr/>
      </xdr:nvSpPr>
      <xdr:spPr>
        <a:xfrm>
          <a:off x="15430500" y="99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63002</xdr:rowOff>
    </xdr:from>
    <xdr:ext cx="534377" cy="259045"/>
    <xdr:sp macro="" textlink="">
      <xdr:nvSpPr>
        <xdr:cNvPr id="605" name="テキスト ボックス 604"/>
        <xdr:cNvSpPr txBox="1"/>
      </xdr:nvSpPr>
      <xdr:spPr>
        <a:xfrm>
          <a:off x="15214111" y="100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150470</xdr:rowOff>
    </xdr:from>
    <xdr:to>
      <xdr:col>21</xdr:col>
      <xdr:colOff>212725</xdr:colOff>
      <xdr:row>57</xdr:row>
      <xdr:rowOff>80620</xdr:rowOff>
    </xdr:to>
    <xdr:sp macro="" textlink="">
      <xdr:nvSpPr>
        <xdr:cNvPr id="606" name="円/楕円 605"/>
        <xdr:cNvSpPr/>
      </xdr:nvSpPr>
      <xdr:spPr>
        <a:xfrm>
          <a:off x="14541500" y="97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71747</xdr:rowOff>
    </xdr:from>
    <xdr:ext cx="534377" cy="259045"/>
    <xdr:sp macro="" textlink="">
      <xdr:nvSpPr>
        <xdr:cNvPr id="607" name="テキスト ボックス 606"/>
        <xdr:cNvSpPr txBox="1"/>
      </xdr:nvSpPr>
      <xdr:spPr>
        <a:xfrm>
          <a:off x="14325111" y="98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89224</xdr:rowOff>
    </xdr:from>
    <xdr:to>
      <xdr:col>20</xdr:col>
      <xdr:colOff>9525</xdr:colOff>
      <xdr:row>58</xdr:row>
      <xdr:rowOff>19374</xdr:rowOff>
    </xdr:to>
    <xdr:sp macro="" textlink="">
      <xdr:nvSpPr>
        <xdr:cNvPr id="608" name="円/楕円 607"/>
        <xdr:cNvSpPr/>
      </xdr:nvSpPr>
      <xdr:spPr>
        <a:xfrm>
          <a:off x="13652500" y="98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10501</xdr:rowOff>
    </xdr:from>
    <xdr:ext cx="534377" cy="259045"/>
    <xdr:sp macro="" textlink="">
      <xdr:nvSpPr>
        <xdr:cNvPr id="609" name="テキスト ボックス 608"/>
        <xdr:cNvSpPr txBox="1"/>
      </xdr:nvSpPr>
      <xdr:spPr>
        <a:xfrm>
          <a:off x="13436111" y="99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120371</xdr:rowOff>
    </xdr:from>
    <xdr:to>
      <xdr:col>18</xdr:col>
      <xdr:colOff>492125</xdr:colOff>
      <xdr:row>57</xdr:row>
      <xdr:rowOff>50521</xdr:rowOff>
    </xdr:to>
    <xdr:sp macro="" textlink="">
      <xdr:nvSpPr>
        <xdr:cNvPr id="610" name="円/楕円 609"/>
        <xdr:cNvSpPr/>
      </xdr:nvSpPr>
      <xdr:spPr>
        <a:xfrm>
          <a:off x="12763500" y="97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41648</xdr:rowOff>
    </xdr:from>
    <xdr:ext cx="534377" cy="259045"/>
    <xdr:sp macro="" textlink="">
      <xdr:nvSpPr>
        <xdr:cNvPr id="611" name="テキスト ボックス 610"/>
        <xdr:cNvSpPr txBox="1"/>
      </xdr:nvSpPr>
      <xdr:spPr>
        <a:xfrm>
          <a:off x="12547111" y="98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134359</xdr:rowOff>
    </xdr:from>
    <xdr:to>
      <xdr:col>23</xdr:col>
      <xdr:colOff>517525</xdr:colOff>
      <xdr:row>78</xdr:row>
      <xdr:rowOff>139032</xdr:rowOff>
    </xdr:to>
    <xdr:cxnSp macro="">
      <xdr:nvCxnSpPr>
        <xdr:cNvPr id="638" name="直線コネクタ 637"/>
        <xdr:cNvCxnSpPr/>
      </xdr:nvCxnSpPr>
      <xdr:spPr>
        <a:xfrm>
          <a:off x="15481300" y="13507459"/>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134359</xdr:rowOff>
    </xdr:from>
    <xdr:to>
      <xdr:col>22</xdr:col>
      <xdr:colOff>365125</xdr:colOff>
      <xdr:row>78</xdr:row>
      <xdr:rowOff>139700</xdr:rowOff>
    </xdr:to>
    <xdr:cxnSp macro="">
      <xdr:nvCxnSpPr>
        <xdr:cNvPr id="641" name="直線コネクタ 640"/>
        <xdr:cNvCxnSpPr/>
      </xdr:nvCxnSpPr>
      <xdr:spPr>
        <a:xfrm flipV="1">
          <a:off x="14592300" y="13507459"/>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136984</xdr:rowOff>
    </xdr:from>
    <xdr:to>
      <xdr:col>19</xdr:col>
      <xdr:colOff>644525</xdr:colOff>
      <xdr:row>78</xdr:row>
      <xdr:rowOff>139700</xdr:rowOff>
    </xdr:to>
    <xdr:cxnSp macro="">
      <xdr:nvCxnSpPr>
        <xdr:cNvPr id="647" name="直線コネクタ 646"/>
        <xdr:cNvCxnSpPr/>
      </xdr:nvCxnSpPr>
      <xdr:spPr>
        <a:xfrm>
          <a:off x="12814300" y="13510084"/>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88232</xdr:rowOff>
    </xdr:from>
    <xdr:to>
      <xdr:col>23</xdr:col>
      <xdr:colOff>568325</xdr:colOff>
      <xdr:row>79</xdr:row>
      <xdr:rowOff>18382</xdr:rowOff>
    </xdr:to>
    <xdr:sp macro="" textlink="">
      <xdr:nvSpPr>
        <xdr:cNvPr id="657" name="円/楕円 656"/>
        <xdr:cNvSpPr/>
      </xdr:nvSpPr>
      <xdr:spPr>
        <a:xfrm>
          <a:off x="16268700" y="134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13932" cy="259045"/>
    <xdr:sp macro="" textlink="">
      <xdr:nvSpPr>
        <xdr:cNvPr id="658" name="災害復旧費該当値テキスト"/>
        <xdr:cNvSpPr txBox="1"/>
      </xdr:nvSpPr>
      <xdr:spPr>
        <a:xfrm>
          <a:off x="16370300" y="13384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83559</xdr:rowOff>
    </xdr:from>
    <xdr:to>
      <xdr:col>22</xdr:col>
      <xdr:colOff>415925</xdr:colOff>
      <xdr:row>79</xdr:row>
      <xdr:rowOff>13709</xdr:rowOff>
    </xdr:to>
    <xdr:sp macro="" textlink="">
      <xdr:nvSpPr>
        <xdr:cNvPr id="659" name="円/楕円 658"/>
        <xdr:cNvSpPr/>
      </xdr:nvSpPr>
      <xdr:spPr>
        <a:xfrm>
          <a:off x="15430500" y="134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4836</xdr:rowOff>
    </xdr:from>
    <xdr:ext cx="378565" cy="259045"/>
    <xdr:sp macro="" textlink="">
      <xdr:nvSpPr>
        <xdr:cNvPr id="660" name="テキスト ボックス 659"/>
        <xdr:cNvSpPr txBox="1"/>
      </xdr:nvSpPr>
      <xdr:spPr>
        <a:xfrm>
          <a:off x="15292017" y="1354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1" name="円/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2" name="テキスト ボックス 66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3" name="円/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4" name="テキスト ボックス 66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86184</xdr:rowOff>
    </xdr:from>
    <xdr:to>
      <xdr:col>18</xdr:col>
      <xdr:colOff>492125</xdr:colOff>
      <xdr:row>79</xdr:row>
      <xdr:rowOff>16334</xdr:rowOff>
    </xdr:to>
    <xdr:sp macro="" textlink="">
      <xdr:nvSpPr>
        <xdr:cNvPr id="665" name="円/楕円 664"/>
        <xdr:cNvSpPr/>
      </xdr:nvSpPr>
      <xdr:spPr>
        <a:xfrm>
          <a:off x="12763500" y="13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7461</xdr:rowOff>
    </xdr:from>
    <xdr:ext cx="378565" cy="259045"/>
    <xdr:sp macro="" textlink="">
      <xdr:nvSpPr>
        <xdr:cNvPr id="666" name="テキスト ボックス 665"/>
        <xdr:cNvSpPr txBox="1"/>
      </xdr:nvSpPr>
      <xdr:spPr>
        <a:xfrm>
          <a:off x="12625017" y="1355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84213</xdr:rowOff>
    </xdr:from>
    <xdr:to>
      <xdr:col>23</xdr:col>
      <xdr:colOff>517525</xdr:colOff>
      <xdr:row>96</xdr:row>
      <xdr:rowOff>132004</xdr:rowOff>
    </xdr:to>
    <xdr:cxnSp macro="">
      <xdr:nvCxnSpPr>
        <xdr:cNvPr id="695" name="直線コネクタ 694"/>
        <xdr:cNvCxnSpPr/>
      </xdr:nvCxnSpPr>
      <xdr:spPr>
        <a:xfrm flipV="1">
          <a:off x="15481300" y="16543413"/>
          <a:ext cx="838200" cy="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132004</xdr:rowOff>
    </xdr:from>
    <xdr:to>
      <xdr:col>22</xdr:col>
      <xdr:colOff>365125</xdr:colOff>
      <xdr:row>96</xdr:row>
      <xdr:rowOff>147155</xdr:rowOff>
    </xdr:to>
    <xdr:cxnSp macro="">
      <xdr:nvCxnSpPr>
        <xdr:cNvPr id="698" name="直線コネクタ 697"/>
        <xdr:cNvCxnSpPr/>
      </xdr:nvCxnSpPr>
      <xdr:spPr>
        <a:xfrm flipV="1">
          <a:off x="14592300" y="16591204"/>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146253</xdr:rowOff>
    </xdr:from>
    <xdr:to>
      <xdr:col>21</xdr:col>
      <xdr:colOff>161925</xdr:colOff>
      <xdr:row>96</xdr:row>
      <xdr:rowOff>147155</xdr:rowOff>
    </xdr:to>
    <xdr:cxnSp macro="">
      <xdr:nvCxnSpPr>
        <xdr:cNvPr id="701" name="直線コネクタ 700"/>
        <xdr:cNvCxnSpPr/>
      </xdr:nvCxnSpPr>
      <xdr:spPr>
        <a:xfrm>
          <a:off x="13703300" y="16605453"/>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143117</xdr:rowOff>
    </xdr:from>
    <xdr:to>
      <xdr:col>19</xdr:col>
      <xdr:colOff>644525</xdr:colOff>
      <xdr:row>96</xdr:row>
      <xdr:rowOff>146253</xdr:rowOff>
    </xdr:to>
    <xdr:cxnSp macro="">
      <xdr:nvCxnSpPr>
        <xdr:cNvPr id="704" name="直線コネクタ 703"/>
        <xdr:cNvCxnSpPr/>
      </xdr:nvCxnSpPr>
      <xdr:spPr>
        <a:xfrm>
          <a:off x="12814300" y="16602317"/>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33413</xdr:rowOff>
    </xdr:from>
    <xdr:to>
      <xdr:col>23</xdr:col>
      <xdr:colOff>568325</xdr:colOff>
      <xdr:row>96</xdr:row>
      <xdr:rowOff>135013</xdr:rowOff>
    </xdr:to>
    <xdr:sp macro="" textlink="">
      <xdr:nvSpPr>
        <xdr:cNvPr id="714" name="円/楕円 713"/>
        <xdr:cNvSpPr/>
      </xdr:nvSpPr>
      <xdr:spPr>
        <a:xfrm>
          <a:off x="16268700" y="16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11840</xdr:rowOff>
    </xdr:from>
    <xdr:ext cx="534377" cy="259045"/>
    <xdr:sp macro="" textlink="">
      <xdr:nvSpPr>
        <xdr:cNvPr id="715" name="公債費該当値テキスト"/>
        <xdr:cNvSpPr txBox="1"/>
      </xdr:nvSpPr>
      <xdr:spPr>
        <a:xfrm>
          <a:off x="16370300" y="1647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81204</xdr:rowOff>
    </xdr:from>
    <xdr:to>
      <xdr:col>22</xdr:col>
      <xdr:colOff>415925</xdr:colOff>
      <xdr:row>97</xdr:row>
      <xdr:rowOff>11354</xdr:rowOff>
    </xdr:to>
    <xdr:sp macro="" textlink="">
      <xdr:nvSpPr>
        <xdr:cNvPr id="716" name="円/楕円 715"/>
        <xdr:cNvSpPr/>
      </xdr:nvSpPr>
      <xdr:spPr>
        <a:xfrm>
          <a:off x="15430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2481</xdr:rowOff>
    </xdr:from>
    <xdr:ext cx="534377" cy="259045"/>
    <xdr:sp macro="" textlink="">
      <xdr:nvSpPr>
        <xdr:cNvPr id="717" name="テキスト ボックス 716"/>
        <xdr:cNvSpPr txBox="1"/>
      </xdr:nvSpPr>
      <xdr:spPr>
        <a:xfrm>
          <a:off x="15214111" y="166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96355</xdr:rowOff>
    </xdr:from>
    <xdr:to>
      <xdr:col>21</xdr:col>
      <xdr:colOff>212725</xdr:colOff>
      <xdr:row>97</xdr:row>
      <xdr:rowOff>26505</xdr:rowOff>
    </xdr:to>
    <xdr:sp macro="" textlink="">
      <xdr:nvSpPr>
        <xdr:cNvPr id="718" name="円/楕円 717"/>
        <xdr:cNvSpPr/>
      </xdr:nvSpPr>
      <xdr:spPr>
        <a:xfrm>
          <a:off x="14541500" y="165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17632</xdr:rowOff>
    </xdr:from>
    <xdr:ext cx="534377" cy="259045"/>
    <xdr:sp macro="" textlink="">
      <xdr:nvSpPr>
        <xdr:cNvPr id="719" name="テキスト ボックス 718"/>
        <xdr:cNvSpPr txBox="1"/>
      </xdr:nvSpPr>
      <xdr:spPr>
        <a:xfrm>
          <a:off x="14325111" y="1664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95453</xdr:rowOff>
    </xdr:from>
    <xdr:to>
      <xdr:col>20</xdr:col>
      <xdr:colOff>9525</xdr:colOff>
      <xdr:row>97</xdr:row>
      <xdr:rowOff>25603</xdr:rowOff>
    </xdr:to>
    <xdr:sp macro="" textlink="">
      <xdr:nvSpPr>
        <xdr:cNvPr id="720" name="円/楕円 719"/>
        <xdr:cNvSpPr/>
      </xdr:nvSpPr>
      <xdr:spPr>
        <a:xfrm>
          <a:off x="13652500" y="165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16730</xdr:rowOff>
    </xdr:from>
    <xdr:ext cx="534377" cy="259045"/>
    <xdr:sp macro="" textlink="">
      <xdr:nvSpPr>
        <xdr:cNvPr id="721" name="テキスト ボックス 720"/>
        <xdr:cNvSpPr txBox="1"/>
      </xdr:nvSpPr>
      <xdr:spPr>
        <a:xfrm>
          <a:off x="13436111" y="166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92317</xdr:rowOff>
    </xdr:from>
    <xdr:to>
      <xdr:col>18</xdr:col>
      <xdr:colOff>492125</xdr:colOff>
      <xdr:row>97</xdr:row>
      <xdr:rowOff>22467</xdr:rowOff>
    </xdr:to>
    <xdr:sp macro="" textlink="">
      <xdr:nvSpPr>
        <xdr:cNvPr id="722" name="円/楕円 721"/>
        <xdr:cNvSpPr/>
      </xdr:nvSpPr>
      <xdr:spPr>
        <a:xfrm>
          <a:off x="12763500" y="165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13594</xdr:rowOff>
    </xdr:from>
    <xdr:ext cx="534377" cy="259045"/>
    <xdr:sp macro="" textlink="">
      <xdr:nvSpPr>
        <xdr:cNvPr id="723" name="テキスト ボックス 722"/>
        <xdr:cNvSpPr txBox="1"/>
      </xdr:nvSpPr>
      <xdr:spPr>
        <a:xfrm>
          <a:off x="12547111" y="166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総務費については、平成</a:t>
          </a:r>
          <a:r>
            <a:rPr kumimoji="1" lang="en-US" altLang="ja-JP" sz="1300">
              <a:latin typeface="ＭＳ Ｐゴシック"/>
            </a:rPr>
            <a:t>23</a:t>
          </a:r>
          <a:r>
            <a:rPr kumimoji="1" lang="ja-JP" altLang="en-US" sz="1300">
              <a:latin typeface="ＭＳ Ｐゴシック"/>
            </a:rPr>
            <a:t>年度から類似団体と比較し、低い水準となっているものの、平成</a:t>
          </a:r>
          <a:r>
            <a:rPr kumimoji="1" lang="en-US" altLang="ja-JP" sz="1300">
              <a:latin typeface="ＭＳ Ｐゴシック"/>
            </a:rPr>
            <a:t>27</a:t>
          </a:r>
          <a:r>
            <a:rPr kumimoji="1" lang="ja-JP" altLang="en-US" sz="1300">
              <a:latin typeface="ＭＳ Ｐゴシック"/>
            </a:rPr>
            <a:t>年度に前年度比で住民一人当たり約</a:t>
          </a:r>
          <a:r>
            <a:rPr kumimoji="1" lang="en-US" altLang="ja-JP" sz="1300">
              <a:latin typeface="ＭＳ Ｐゴシック"/>
            </a:rPr>
            <a:t>54</a:t>
          </a:r>
          <a:r>
            <a:rPr kumimoji="1" lang="ja-JP" altLang="en-US" sz="1300">
              <a:latin typeface="ＭＳ Ｐゴシック"/>
            </a:rPr>
            <a:t>％の増加となった。これは、土地開発公社清算事業や国勢調査に係る経費による増が主な要因となっている。今後、庁舎に係る経費などの増加も見込まれるが、他の経費を見直し、負担の圧縮に努める。民生費については、平成</a:t>
          </a:r>
          <a:r>
            <a:rPr kumimoji="1" lang="en-US" altLang="ja-JP" sz="1300">
              <a:latin typeface="ＭＳ Ｐゴシック"/>
            </a:rPr>
            <a:t>27</a:t>
          </a:r>
          <a:r>
            <a:rPr kumimoji="1" lang="ja-JP" altLang="en-US" sz="1300">
              <a:latin typeface="ＭＳ Ｐゴシック"/>
            </a:rPr>
            <a:t>年度で他団体平均を下回ったものの、依然増加傾向にある。高齢化や人口減少が進むと見込まれる中、住民一人当たりのコストは更に増加していくことが予想されるので、市単独事業の見直し等により抑制を図る。衛生費については、概ね横ばいで推移してきているが、今後、西秋川衛生組合の新炉建設に伴う負担金の増加が見込まれるので、他の経費の縮減を図りつつ、一部事務組合との連携を更に密にしていく。商工費については、平成</a:t>
          </a:r>
          <a:r>
            <a:rPr kumimoji="1" lang="en-US" altLang="ja-JP" sz="1300">
              <a:latin typeface="ＭＳ Ｐゴシック"/>
            </a:rPr>
            <a:t>23</a:t>
          </a:r>
          <a:r>
            <a:rPr kumimoji="1" lang="ja-JP" altLang="en-US" sz="1300">
              <a:latin typeface="ＭＳ Ｐゴシック"/>
            </a:rPr>
            <a:t>年度から増加傾向にある。平成</a:t>
          </a:r>
          <a:r>
            <a:rPr kumimoji="1" lang="en-US" altLang="ja-JP" sz="1300">
              <a:latin typeface="ＭＳ Ｐゴシック"/>
            </a:rPr>
            <a:t>27</a:t>
          </a:r>
          <a:r>
            <a:rPr kumimoji="1" lang="ja-JP" altLang="en-US" sz="1300">
              <a:latin typeface="ＭＳ Ｐゴシック"/>
            </a:rPr>
            <a:t>年度についても戸倉しろやまテラスの整備事業や、プレミアム商品券事業の増により、前年度比で住民一人当たりで約</a:t>
          </a:r>
          <a:r>
            <a:rPr kumimoji="1" lang="en-US" altLang="ja-JP" sz="1300">
              <a:latin typeface="ＭＳ Ｐゴシック"/>
            </a:rPr>
            <a:t>92</a:t>
          </a:r>
          <a:r>
            <a:rPr kumimoji="1" lang="ja-JP" altLang="en-US" sz="1300">
              <a:latin typeface="ＭＳ Ｐゴシック"/>
            </a:rPr>
            <a:t>％の増加となっている。今後は観光施策の推進と合わせ、経費の適正化を進める。土木費については、平成</a:t>
          </a:r>
          <a:r>
            <a:rPr kumimoji="1" lang="en-US" altLang="ja-JP" sz="1300">
              <a:latin typeface="ＭＳ Ｐゴシック"/>
            </a:rPr>
            <a:t>27</a:t>
          </a:r>
          <a:r>
            <a:rPr kumimoji="1" lang="ja-JP" altLang="en-US" sz="1300">
              <a:latin typeface="ＭＳ Ｐゴシック"/>
            </a:rPr>
            <a:t>年度は他団体平均と比較し低い数値となっており、前年度比でも住民一人当たり約</a:t>
          </a:r>
          <a:r>
            <a:rPr kumimoji="1" lang="en-US" altLang="ja-JP" sz="1300">
              <a:latin typeface="ＭＳ Ｐゴシック"/>
            </a:rPr>
            <a:t>30</a:t>
          </a:r>
          <a:r>
            <a:rPr kumimoji="1" lang="ja-JP" altLang="en-US" sz="1300">
              <a:latin typeface="ＭＳ Ｐゴシック"/>
            </a:rPr>
            <a:t>％の減少となっている。今後も事業の取捨選択を徹底し、より一層経費の管理を徹底する。教育費については、他団体の平均を下回った数値にはなっているものの、前年度比で住民一人当たり約</a:t>
          </a:r>
          <a:r>
            <a:rPr kumimoji="1" lang="en-US" altLang="ja-JP" sz="1300">
              <a:latin typeface="ＭＳ Ｐゴシック"/>
            </a:rPr>
            <a:t>27</a:t>
          </a:r>
          <a:r>
            <a:rPr kumimoji="1" lang="ja-JP" altLang="en-US" sz="1300">
              <a:latin typeface="ＭＳ Ｐゴシック"/>
            </a:rPr>
            <a:t>％の増加となった。学校給食センター整備に係る用地買収費や、小・中学校の水飲栓直結給水化工事による増が主な要因である。今後、教育環境の更なる充実を図るとともに、事業の精査を行っていくことで、負担の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実質収支比率については概ね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％で推移しており、適正な状況を維持している。今後も同程度での推移が見込まれる。</a:t>
          </a:r>
        </a:p>
        <a:p>
          <a:r>
            <a:rPr kumimoji="1" lang="ja-JP" altLang="en-US" sz="1400">
              <a:latin typeface="ＭＳ ゴシック" pitchFamily="49" charset="-128"/>
              <a:ea typeface="ＭＳ ゴシック" pitchFamily="49" charset="-128"/>
            </a:rPr>
            <a:t>　財政調整基金については目安としている標準財政規模の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％程度にほぼ達しており、今後もこの水準を維持しながら、その他特定目的基金への積立も検討していく。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全ての会計において赤字は生じていない。引き続き適正な管理・運営を行う。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微減となったものの、下水道特別会計の元利償還金に対して充当した繰入金や、阿伎留病院企業団の機器等更新に係る起債の償還に対する負担金が増加したため、実質公債費比率の分子は増加した。</a:t>
          </a:r>
        </a:p>
        <a:p>
          <a:r>
            <a:rPr kumimoji="1" lang="ja-JP" altLang="en-US" sz="1400">
              <a:latin typeface="ＭＳ ゴシック" pitchFamily="49" charset="-128"/>
              <a:ea typeface="ＭＳ ゴシック" pitchFamily="49" charset="-128"/>
            </a:rPr>
            <a:t>　今後も元金償還のピークを迎えていくことから、繰上償還の実施など負担軽減に向けた取組を進める。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土地開発公社の解散に当たり、第三セクター等改革推進債を活用したため、一般会計等に係る地方債の現在高は増加したが、土地開発公社の債務分であった債務負担行為に基づく支出予定額は減少した。</a:t>
          </a:r>
        </a:p>
        <a:p>
          <a:r>
            <a:rPr kumimoji="1" lang="ja-JP" altLang="en-US" sz="1400">
              <a:latin typeface="ＭＳ ゴシック" pitchFamily="49" charset="-128"/>
              <a:ea typeface="ＭＳ ゴシック" pitchFamily="49" charset="-128"/>
            </a:rPr>
            <a:t>　将来負担比率の分子全体としては平成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年度以降減少傾向にあり、今後についても第三セクター等改革推進債などの償還が進むことから減少が見込まれる。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81,483
80,784
73.47
32,711,939
31,843,096
828,559
16,469,173
28,362,671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81,483
80,784
73.47
32,711,939
31,843,096
828,559
16,469,173
28,362,671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81,483
80,784
73.47
32,711,939
31,843,096
828,559
16,469,173
28,362,671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61.8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284_&#12354;&#12365;&#12427;&#3732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76</v>
          </cell>
          <cell r="L73">
            <v>64.7</v>
          </cell>
          <cell r="M73">
            <v>62.9</v>
          </cell>
          <cell r="N73">
            <v>66.3</v>
          </cell>
          <cell r="O73">
            <v>61.8</v>
          </cell>
        </row>
        <row r="75">
          <cell r="K75">
            <v>7.6</v>
          </cell>
          <cell r="L75">
            <v>7</v>
          </cell>
          <cell r="M75">
            <v>7.1</v>
          </cell>
          <cell r="N75">
            <v>7</v>
          </cell>
          <cell r="O75">
            <v>7.3</v>
          </cell>
        </row>
        <row r="77">
          <cell r="G77" t="str">
            <v>類似団体内平均値</v>
          </cell>
          <cell r="K77">
            <v>69.2</v>
          </cell>
          <cell r="L77">
            <v>58.2</v>
          </cell>
          <cell r="M77">
            <v>50.3</v>
          </cell>
          <cell r="N77">
            <v>45.9</v>
          </cell>
          <cell r="O77">
            <v>39</v>
          </cell>
        </row>
        <row r="79">
          <cell r="K79">
            <v>11.1</v>
          </cell>
          <cell r="L79">
            <v>10.3</v>
          </cell>
          <cell r="M79">
            <v>9.6</v>
          </cell>
          <cell r="N79">
            <v>8.8000000000000007</v>
          </cell>
          <cell r="O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32711939</v>
      </c>
      <c r="BO4" s="379"/>
      <c r="BP4" s="379"/>
      <c r="BQ4" s="379"/>
      <c r="BR4" s="379"/>
      <c r="BS4" s="379"/>
      <c r="BT4" s="379"/>
      <c r="BU4" s="380"/>
      <c r="BV4" s="378">
        <v>30618655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4.2</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31843096</v>
      </c>
      <c r="BO5" s="384"/>
      <c r="BP5" s="384"/>
      <c r="BQ5" s="384"/>
      <c r="BR5" s="384"/>
      <c r="BS5" s="384"/>
      <c r="BT5" s="384"/>
      <c r="BU5" s="385"/>
      <c r="BV5" s="383">
        <v>29860583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93.7</v>
      </c>
      <c r="CU5" s="354"/>
      <c r="CV5" s="354"/>
      <c r="CW5" s="354"/>
      <c r="CX5" s="354"/>
      <c r="CY5" s="354"/>
      <c r="CZ5" s="354"/>
      <c r="DA5" s="355"/>
      <c r="DB5" s="353">
        <v>96</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868843</v>
      </c>
      <c r="BO6" s="384"/>
      <c r="BP6" s="384"/>
      <c r="BQ6" s="384"/>
      <c r="BR6" s="384"/>
      <c r="BS6" s="384"/>
      <c r="BT6" s="384"/>
      <c r="BU6" s="385"/>
      <c r="BV6" s="383">
        <v>758072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101.5</v>
      </c>
      <c r="CU6" s="530"/>
      <c r="CV6" s="530"/>
      <c r="CW6" s="530"/>
      <c r="CX6" s="530"/>
      <c r="CY6" s="530"/>
      <c r="CZ6" s="530"/>
      <c r="DA6" s="531"/>
      <c r="DB6" s="529">
        <v>105.5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40284</v>
      </c>
      <c r="BO7" s="384"/>
      <c r="BP7" s="384"/>
      <c r="BQ7" s="384"/>
      <c r="BR7" s="384"/>
      <c r="BS7" s="384"/>
      <c r="BT7" s="384"/>
      <c r="BU7" s="385"/>
      <c r="BV7" s="383">
        <v>77877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16469173</v>
      </c>
      <c r="CU7" s="384"/>
      <c r="CV7" s="384"/>
      <c r="CW7" s="384"/>
      <c r="CX7" s="384"/>
      <c r="CY7" s="384"/>
      <c r="CZ7" s="384"/>
      <c r="DA7" s="385"/>
      <c r="DB7" s="383">
        <v>16164939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78</v>
      </c>
      <c r="AV8" s="441"/>
      <c r="AW8" s="441"/>
      <c r="AX8" s="441"/>
      <c r="AY8" s="363" t="s">
        <v>93</v>
      </c>
      <c r="AZ8" s="364"/>
      <c r="BA8" s="364"/>
      <c r="BB8" s="364"/>
      <c r="BC8" s="364"/>
      <c r="BD8" s="364"/>
      <c r="BE8" s="364"/>
      <c r="BF8" s="364"/>
      <c r="BG8" s="364"/>
      <c r="BH8" s="364"/>
      <c r="BI8" s="364"/>
      <c r="BJ8" s="364"/>
      <c r="BK8" s="364"/>
      <c r="BL8" s="364"/>
      <c r="BM8" s="365"/>
      <c r="BN8" s="383">
        <v>828559</v>
      </c>
      <c r="BO8" s="384"/>
      <c r="BP8" s="384"/>
      <c r="BQ8" s="384"/>
      <c r="BR8" s="384"/>
      <c r="BS8" s="384"/>
      <c r="BT8" s="384"/>
      <c r="BU8" s="385"/>
      <c r="BV8" s="383">
        <v>680195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0.72</v>
      </c>
      <c r="CU8" s="493"/>
      <c r="CV8" s="493"/>
      <c r="CW8" s="493"/>
      <c r="CX8" s="493"/>
      <c r="CY8" s="493"/>
      <c r="CZ8" s="493"/>
      <c r="DA8" s="494"/>
      <c r="DB8" s="492">
        <v>0.71</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80954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148364</v>
      </c>
      <c r="BO9" s="384"/>
      <c r="BP9" s="384"/>
      <c r="BQ9" s="384"/>
      <c r="BR9" s="384"/>
      <c r="BS9" s="384"/>
      <c r="BT9" s="384"/>
      <c r="BU9" s="385"/>
      <c r="BV9" s="383">
        <v>13463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15.4</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80868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14894</v>
      </c>
      <c r="BO10" s="384"/>
      <c r="BP10" s="384"/>
      <c r="BQ10" s="384"/>
      <c r="BR10" s="384"/>
      <c r="BS10" s="384"/>
      <c r="BT10" s="384"/>
      <c r="BU10" s="385"/>
      <c r="BV10" s="383">
        <v>296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106</v>
      </c>
      <c r="M11" s="432"/>
      <c r="N11" s="432"/>
      <c r="O11" s="432"/>
      <c r="P11" s="432"/>
      <c r="Q11" s="433"/>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78</v>
      </c>
      <c r="AV11" s="441"/>
      <c r="AW11" s="441"/>
      <c r="AX11" s="441"/>
      <c r="AY11" s="363" t="s">
        <v>109</v>
      </c>
      <c r="AZ11" s="364"/>
      <c r="BA11" s="364"/>
      <c r="BB11" s="364"/>
      <c r="BC11" s="364"/>
      <c r="BD11" s="364"/>
      <c r="BE11" s="364"/>
      <c r="BF11" s="364"/>
      <c r="BG11" s="364"/>
      <c r="BH11" s="364"/>
      <c r="BI11" s="364"/>
      <c r="BJ11" s="364"/>
      <c r="BK11" s="364"/>
      <c r="BL11" s="364"/>
      <c r="BM11" s="365"/>
      <c r="BN11" s="383">
        <v>458258</v>
      </c>
      <c r="BO11" s="384"/>
      <c r="BP11" s="384"/>
      <c r="BQ11" s="384"/>
      <c r="BR11" s="384"/>
      <c r="BS11" s="384"/>
      <c r="BT11" s="384"/>
      <c r="BU11" s="385"/>
      <c r="BV11" s="383">
        <v>76300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81483</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3489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80784</v>
      </c>
      <c r="S13" s="485"/>
      <c r="T13" s="485"/>
      <c r="U13" s="485"/>
      <c r="V13" s="486"/>
      <c r="W13" s="472" t="s">
        <v>122</v>
      </c>
      <c r="X13" s="398"/>
      <c r="Y13" s="398"/>
      <c r="Z13" s="398"/>
      <c r="AA13" s="398"/>
      <c r="AB13" s="399"/>
      <c r="AC13" s="359">
        <v>613</v>
      </c>
      <c r="AD13" s="360"/>
      <c r="AE13" s="360"/>
      <c r="AF13" s="360"/>
      <c r="AG13" s="361"/>
      <c r="AH13" s="359">
        <v>773</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621516</v>
      </c>
      <c r="BO13" s="384"/>
      <c r="BP13" s="384"/>
      <c r="BQ13" s="384"/>
      <c r="BR13" s="384"/>
      <c r="BS13" s="384"/>
      <c r="BT13" s="384"/>
      <c r="BU13" s="385"/>
      <c r="BV13" s="383">
        <v>86570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7.3</v>
      </c>
      <c r="CU13" s="354"/>
      <c r="CV13" s="354"/>
      <c r="CW13" s="354"/>
      <c r="CX13" s="354"/>
      <c r="CY13" s="354"/>
      <c r="CZ13" s="354"/>
      <c r="DA13" s="355"/>
      <c r="DB13" s="353">
        <v>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81697</v>
      </c>
      <c r="S14" s="485"/>
      <c r="T14" s="485"/>
      <c r="U14" s="485"/>
      <c r="V14" s="486"/>
      <c r="W14" s="487"/>
      <c r="X14" s="401"/>
      <c r="Y14" s="401"/>
      <c r="Z14" s="401"/>
      <c r="AA14" s="401"/>
      <c r="AB14" s="402"/>
      <c r="AC14" s="477">
        <v>1.9</v>
      </c>
      <c r="AD14" s="478"/>
      <c r="AE14" s="478"/>
      <c r="AF14" s="478"/>
      <c r="AG14" s="479"/>
      <c r="AH14" s="477">
        <v>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61.8</v>
      </c>
      <c r="CU14" s="456"/>
      <c r="CV14" s="456"/>
      <c r="CW14" s="456"/>
      <c r="CX14" s="456"/>
      <c r="CY14" s="456"/>
      <c r="CZ14" s="456"/>
      <c r="DA14" s="457"/>
      <c r="DB14" s="488">
        <v>66.3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81047</v>
      </c>
      <c r="S15" s="485"/>
      <c r="T15" s="485"/>
      <c r="U15" s="485"/>
      <c r="V15" s="486"/>
      <c r="W15" s="472" t="s">
        <v>129</v>
      </c>
      <c r="X15" s="398"/>
      <c r="Y15" s="398"/>
      <c r="Z15" s="398"/>
      <c r="AA15" s="398"/>
      <c r="AB15" s="399"/>
      <c r="AC15" s="359">
        <v>8577</v>
      </c>
      <c r="AD15" s="360"/>
      <c r="AE15" s="360"/>
      <c r="AF15" s="360"/>
      <c r="AG15" s="361"/>
      <c r="AH15" s="359">
        <v>10706</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9246461</v>
      </c>
      <c r="BO15" s="379"/>
      <c r="BP15" s="379"/>
      <c r="BQ15" s="379"/>
      <c r="BR15" s="379"/>
      <c r="BS15" s="379"/>
      <c r="BT15" s="379"/>
      <c r="BU15" s="380"/>
      <c r="BV15" s="378">
        <v>8689195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401"/>
      <c r="Y16" s="401"/>
      <c r="Z16" s="401"/>
      <c r="AA16" s="401"/>
      <c r="AB16" s="402"/>
      <c r="AC16" s="477">
        <v>26</v>
      </c>
      <c r="AD16" s="478"/>
      <c r="AE16" s="478"/>
      <c r="AF16" s="478"/>
      <c r="AG16" s="479"/>
      <c r="AH16" s="477">
        <v>28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12696201</v>
      </c>
      <c r="BO16" s="384"/>
      <c r="BP16" s="384"/>
      <c r="BQ16" s="384"/>
      <c r="BR16" s="384"/>
      <c r="BS16" s="384"/>
      <c r="BT16" s="384"/>
      <c r="BU16" s="385"/>
      <c r="BV16" s="383">
        <v>12194134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8"/>
      <c r="Y17" s="398"/>
      <c r="Z17" s="398"/>
      <c r="AA17" s="398"/>
      <c r="AB17" s="399"/>
      <c r="AC17" s="359">
        <v>23829</v>
      </c>
      <c r="AD17" s="360"/>
      <c r="AE17" s="360"/>
      <c r="AF17" s="360"/>
      <c r="AG17" s="361"/>
      <c r="AH17" s="359">
        <v>25748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11710104</v>
      </c>
      <c r="BO17" s="384"/>
      <c r="BP17" s="384"/>
      <c r="BQ17" s="384"/>
      <c r="BR17" s="384"/>
      <c r="BS17" s="384"/>
      <c r="BT17" s="384"/>
      <c r="BU17" s="385"/>
      <c r="BV17" s="383">
        <v>11161893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73.47</v>
      </c>
      <c r="M18" s="448"/>
      <c r="N18" s="448"/>
      <c r="O18" s="448"/>
      <c r="P18" s="448"/>
      <c r="Q18" s="448"/>
      <c r="R18" s="449"/>
      <c r="S18" s="449"/>
      <c r="T18" s="449"/>
      <c r="U18" s="449"/>
      <c r="V18" s="450"/>
      <c r="W18" s="464"/>
      <c r="X18" s="465"/>
      <c r="Y18" s="465"/>
      <c r="Z18" s="465"/>
      <c r="AA18" s="465"/>
      <c r="AB18" s="473"/>
      <c r="AC18" s="347">
        <v>72.2</v>
      </c>
      <c r="AD18" s="348"/>
      <c r="AE18" s="348"/>
      <c r="AF18" s="348"/>
      <c r="AG18" s="451"/>
      <c r="AH18" s="347">
        <v>67.2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15955683</v>
      </c>
      <c r="BO18" s="384"/>
      <c r="BP18" s="384"/>
      <c r="BQ18" s="384"/>
      <c r="BR18" s="384"/>
      <c r="BS18" s="384"/>
      <c r="BT18" s="384"/>
      <c r="BU18" s="385"/>
      <c r="BV18" s="383">
        <v>15849299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1102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19488600</v>
      </c>
      <c r="BO19" s="384"/>
      <c r="BP19" s="384"/>
      <c r="BQ19" s="384"/>
      <c r="BR19" s="384"/>
      <c r="BS19" s="384"/>
      <c r="BT19" s="384"/>
      <c r="BU19" s="385"/>
      <c r="BV19" s="383">
        <v>18815368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30817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28362671</v>
      </c>
      <c r="BO23" s="384"/>
      <c r="BP23" s="384"/>
      <c r="BQ23" s="384"/>
      <c r="BR23" s="384"/>
      <c r="BS23" s="384"/>
      <c r="BT23" s="384"/>
      <c r="BU23" s="385"/>
      <c r="BV23" s="383">
        <v>26705798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151</v>
      </c>
      <c r="F24" s="357"/>
      <c r="G24" s="357"/>
      <c r="H24" s="357"/>
      <c r="I24" s="357"/>
      <c r="J24" s="357"/>
      <c r="K24" s="358"/>
      <c r="L24" s="359">
        <v>1</v>
      </c>
      <c r="M24" s="360"/>
      <c r="N24" s="360"/>
      <c r="O24" s="360"/>
      <c r="P24" s="361"/>
      <c r="Q24" s="359">
        <v>8600</v>
      </c>
      <c r="R24" s="360"/>
      <c r="S24" s="360"/>
      <c r="T24" s="360"/>
      <c r="U24" s="360"/>
      <c r="V24" s="361"/>
      <c r="W24" s="427"/>
      <c r="X24" s="418"/>
      <c r="Y24" s="419"/>
      <c r="Z24" s="356" t="s">
        <v>152</v>
      </c>
      <c r="AA24" s="357"/>
      <c r="AB24" s="357"/>
      <c r="AC24" s="357"/>
      <c r="AD24" s="357"/>
      <c r="AE24" s="357"/>
      <c r="AF24" s="357"/>
      <c r="AG24" s="358"/>
      <c r="AH24" s="359">
        <v>387</v>
      </c>
      <c r="AI24" s="360"/>
      <c r="AJ24" s="360"/>
      <c r="AK24" s="360"/>
      <c r="AL24" s="361"/>
      <c r="AM24" s="359">
        <v>1246140</v>
      </c>
      <c r="AN24" s="360"/>
      <c r="AO24" s="360"/>
      <c r="AP24" s="360"/>
      <c r="AQ24" s="360"/>
      <c r="AR24" s="361"/>
      <c r="AS24" s="359">
        <v>3220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15965633</v>
      </c>
      <c r="BO24" s="384"/>
      <c r="BP24" s="384"/>
      <c r="BQ24" s="384"/>
      <c r="BR24" s="384"/>
      <c r="BS24" s="384"/>
      <c r="BT24" s="384"/>
      <c r="BU24" s="385"/>
      <c r="BV24" s="383">
        <v>15306040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154</v>
      </c>
      <c r="F25" s="357"/>
      <c r="G25" s="357"/>
      <c r="H25" s="357"/>
      <c r="I25" s="357"/>
      <c r="J25" s="357"/>
      <c r="K25" s="358"/>
      <c r="L25" s="359">
        <v>1</v>
      </c>
      <c r="M25" s="360"/>
      <c r="N25" s="360"/>
      <c r="O25" s="360"/>
      <c r="P25" s="361"/>
      <c r="Q25" s="359">
        <v>7400</v>
      </c>
      <c r="R25" s="360"/>
      <c r="S25" s="360"/>
      <c r="T25" s="360"/>
      <c r="U25" s="360"/>
      <c r="V25" s="361"/>
      <c r="W25" s="427"/>
      <c r="X25" s="418"/>
      <c r="Y25" s="419"/>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1359746</v>
      </c>
      <c r="BO25" s="379"/>
      <c r="BP25" s="379"/>
      <c r="BQ25" s="379"/>
      <c r="BR25" s="379"/>
      <c r="BS25" s="379"/>
      <c r="BT25" s="379"/>
      <c r="BU25" s="380"/>
      <c r="BV25" s="378">
        <v>3451275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157</v>
      </c>
      <c r="F26" s="357"/>
      <c r="G26" s="357"/>
      <c r="H26" s="357"/>
      <c r="I26" s="357"/>
      <c r="J26" s="357"/>
      <c r="K26" s="358"/>
      <c r="L26" s="359">
        <v>1</v>
      </c>
      <c r="M26" s="360"/>
      <c r="N26" s="360"/>
      <c r="O26" s="360"/>
      <c r="P26" s="361"/>
      <c r="Q26" s="359">
        <v>6950</v>
      </c>
      <c r="R26" s="360"/>
      <c r="S26" s="360"/>
      <c r="T26" s="360"/>
      <c r="U26" s="360"/>
      <c r="V26" s="361"/>
      <c r="W26" s="427"/>
      <c r="X26" s="418"/>
      <c r="Y26" s="419"/>
      <c r="Z26" s="356" t="s">
        <v>158</v>
      </c>
      <c r="AA26" s="395"/>
      <c r="AB26" s="395"/>
      <c r="AC26" s="395"/>
      <c r="AD26" s="395"/>
      <c r="AE26" s="395"/>
      <c r="AF26" s="395"/>
      <c r="AG26" s="396"/>
      <c r="AH26" s="359">
        <v>14</v>
      </c>
      <c r="AI26" s="360"/>
      <c r="AJ26" s="360"/>
      <c r="AK26" s="360"/>
      <c r="AL26" s="361"/>
      <c r="AM26" s="359">
        <v>46466</v>
      </c>
      <c r="AN26" s="360"/>
      <c r="AO26" s="360"/>
      <c r="AP26" s="360"/>
      <c r="AQ26" s="360"/>
      <c r="AR26" s="361"/>
      <c r="AS26" s="359">
        <v>3319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v>20000</v>
      </c>
      <c r="BO26" s="384"/>
      <c r="BP26" s="384"/>
      <c r="BQ26" s="384"/>
      <c r="BR26" s="384"/>
      <c r="BS26" s="384"/>
      <c r="BT26" s="384"/>
      <c r="BU26" s="385"/>
      <c r="BV26" s="383">
        <v>20000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160</v>
      </c>
      <c r="F27" s="357"/>
      <c r="G27" s="357"/>
      <c r="H27" s="357"/>
      <c r="I27" s="357"/>
      <c r="J27" s="357"/>
      <c r="K27" s="358"/>
      <c r="L27" s="359">
        <v>1</v>
      </c>
      <c r="M27" s="360"/>
      <c r="N27" s="360"/>
      <c r="O27" s="360"/>
      <c r="P27" s="361"/>
      <c r="Q27" s="359">
        <v>5100</v>
      </c>
      <c r="R27" s="360"/>
      <c r="S27" s="360"/>
      <c r="T27" s="360"/>
      <c r="U27" s="360"/>
      <c r="V27" s="361"/>
      <c r="W27" s="427"/>
      <c r="X27" s="418"/>
      <c r="Y27" s="419"/>
      <c r="Z27" s="356" t="s">
        <v>161</v>
      </c>
      <c r="AA27" s="357"/>
      <c r="AB27" s="357"/>
      <c r="AC27" s="357"/>
      <c r="AD27" s="357"/>
      <c r="AE27" s="357"/>
      <c r="AF27" s="357"/>
      <c r="AG27" s="358"/>
      <c r="AH27" s="359">
        <v>2</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164</v>
      </c>
      <c r="F28" s="357"/>
      <c r="G28" s="357"/>
      <c r="H28" s="357"/>
      <c r="I28" s="357"/>
      <c r="J28" s="357"/>
      <c r="K28" s="358"/>
      <c r="L28" s="359">
        <v>1</v>
      </c>
      <c r="M28" s="360"/>
      <c r="N28" s="360"/>
      <c r="O28" s="360"/>
      <c r="P28" s="361"/>
      <c r="Q28" s="359">
        <v>4560</v>
      </c>
      <c r="R28" s="360"/>
      <c r="S28" s="360"/>
      <c r="T28" s="360"/>
      <c r="U28" s="360"/>
      <c r="V28" s="361"/>
      <c r="W28" s="427"/>
      <c r="X28" s="418"/>
      <c r="Y28" s="419"/>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1621238</v>
      </c>
      <c r="BO28" s="379"/>
      <c r="BP28" s="379"/>
      <c r="BQ28" s="379"/>
      <c r="BR28" s="379"/>
      <c r="BS28" s="379"/>
      <c r="BT28" s="379"/>
      <c r="BU28" s="380"/>
      <c r="BV28" s="378">
        <v>1606344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168</v>
      </c>
      <c r="F29" s="357"/>
      <c r="G29" s="357"/>
      <c r="H29" s="357"/>
      <c r="I29" s="357"/>
      <c r="J29" s="357"/>
      <c r="K29" s="358"/>
      <c r="L29" s="359">
        <v>19</v>
      </c>
      <c r="M29" s="360"/>
      <c r="N29" s="360"/>
      <c r="O29" s="360"/>
      <c r="P29" s="361"/>
      <c r="Q29" s="359">
        <v>4330</v>
      </c>
      <c r="R29" s="360"/>
      <c r="S29" s="360"/>
      <c r="T29" s="360"/>
      <c r="U29" s="360"/>
      <c r="V29" s="361"/>
      <c r="W29" s="428"/>
      <c r="X29" s="429"/>
      <c r="Y29" s="430"/>
      <c r="Z29" s="356" t="s">
        <v>169</v>
      </c>
      <c r="AA29" s="357"/>
      <c r="AB29" s="357"/>
      <c r="AC29" s="357"/>
      <c r="AD29" s="357"/>
      <c r="AE29" s="357"/>
      <c r="AF29" s="357"/>
      <c r="AG29" s="358"/>
      <c r="AH29" s="359">
        <v>389</v>
      </c>
      <c r="AI29" s="360"/>
      <c r="AJ29" s="360"/>
      <c r="AK29" s="360"/>
      <c r="AL29" s="361"/>
      <c r="AM29" s="359">
        <v>1255339</v>
      </c>
      <c r="AN29" s="360"/>
      <c r="AO29" s="360"/>
      <c r="AP29" s="360"/>
      <c r="AQ29" s="360"/>
      <c r="AR29" s="361"/>
      <c r="AS29" s="359">
        <v>3227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133370</v>
      </c>
      <c r="BO29" s="384"/>
      <c r="BP29" s="384"/>
      <c r="BQ29" s="384"/>
      <c r="BR29" s="384"/>
      <c r="BS29" s="384"/>
      <c r="BT29" s="384"/>
      <c r="BU29" s="385"/>
      <c r="BV29" s="383">
        <v>133242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1353192</v>
      </c>
      <c r="BO30" s="387"/>
      <c r="BP30" s="387"/>
      <c r="BQ30" s="387"/>
      <c r="BR30" s="387"/>
      <c r="BS30" s="387"/>
      <c r="BT30" s="387"/>
      <c r="BU30" s="388"/>
      <c r="BV30" s="386">
        <v>1363898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東京都後期高齢者医療広域連合（一般会計）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あきる野市土地開発公社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テレビ共同受信事業特別会計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東京都後期高齢者医療広域連合（後期高齢者医療特別会計）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㈱秋川総合開発公社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阿伎留病院企業団</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新四季創造㈱</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西秋川衛生組合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秋川流域斎場組合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東京市町村総合事務組合（一般会計）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東京市町村総合事務組合（交通災害共済事業特別会計）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東京都市町村職員退職手当組合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東京都市町村議会議員公務災害補償等組合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東京都三市収益事業組合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207</v>
      </c>
      <c r="C5" s="674"/>
      <c r="D5" s="674"/>
      <c r="E5" s="674"/>
      <c r="F5" s="674"/>
      <c r="G5" s="674"/>
      <c r="H5" s="674"/>
      <c r="I5" s="674"/>
      <c r="J5" s="674"/>
      <c r="K5" s="674"/>
      <c r="L5" s="674"/>
      <c r="M5" s="674"/>
      <c r="N5" s="674"/>
      <c r="O5" s="674"/>
      <c r="P5" s="674"/>
      <c r="Q5" s="675"/>
      <c r="R5" s="638">
        <v>10592927</v>
      </c>
      <c r="S5" s="639"/>
      <c r="T5" s="639"/>
      <c r="U5" s="639"/>
      <c r="V5" s="639"/>
      <c r="W5" s="639"/>
      <c r="X5" s="639"/>
      <c r="Y5" s="686"/>
      <c r="Z5" s="699">
        <v>32.4</v>
      </c>
      <c r="AA5" s="699"/>
      <c r="AB5" s="699"/>
      <c r="AC5" s="699"/>
      <c r="AD5" s="700">
        <v>9781686</v>
      </c>
      <c r="AE5" s="700"/>
      <c r="AF5" s="700"/>
      <c r="AG5" s="700"/>
      <c r="AH5" s="700"/>
      <c r="AI5" s="700"/>
      <c r="AJ5" s="700"/>
      <c r="AK5" s="700"/>
      <c r="AL5" s="687">
        <v>62.2</v>
      </c>
      <c r="AM5" s="656"/>
      <c r="AN5" s="656"/>
      <c r="AO5" s="688"/>
      <c r="AP5" s="673" t="s">
        <v>208</v>
      </c>
      <c r="AQ5" s="674"/>
      <c r="AR5" s="674"/>
      <c r="AS5" s="674"/>
      <c r="AT5" s="674"/>
      <c r="AU5" s="674"/>
      <c r="AV5" s="674"/>
      <c r="AW5" s="674"/>
      <c r="AX5" s="674"/>
      <c r="AY5" s="674"/>
      <c r="AZ5" s="674"/>
      <c r="BA5" s="674"/>
      <c r="BB5" s="674"/>
      <c r="BC5" s="674"/>
      <c r="BD5" s="674"/>
      <c r="BE5" s="674"/>
      <c r="BF5" s="675"/>
      <c r="BG5" s="588">
        <v>9768963</v>
      </c>
      <c r="BH5" s="589"/>
      <c r="BI5" s="589"/>
      <c r="BJ5" s="589"/>
      <c r="BK5" s="589"/>
      <c r="BL5" s="589"/>
      <c r="BM5" s="589"/>
      <c r="BN5" s="590"/>
      <c r="BO5" s="641">
        <v>92.2</v>
      </c>
      <c r="BP5" s="641"/>
      <c r="BQ5" s="641"/>
      <c r="BR5" s="641"/>
      <c r="BS5" s="642">
        <v>31363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169132</v>
      </c>
      <c r="S6" s="589"/>
      <c r="T6" s="589"/>
      <c r="U6" s="589"/>
      <c r="V6" s="589"/>
      <c r="W6" s="589"/>
      <c r="X6" s="589"/>
      <c r="Y6" s="590"/>
      <c r="Z6" s="641">
        <v>0.5</v>
      </c>
      <c r="AA6" s="641"/>
      <c r="AB6" s="641"/>
      <c r="AC6" s="641"/>
      <c r="AD6" s="642">
        <v>169132</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9768963</v>
      </c>
      <c r="BH6" s="589"/>
      <c r="BI6" s="589"/>
      <c r="BJ6" s="589"/>
      <c r="BK6" s="589"/>
      <c r="BL6" s="589"/>
      <c r="BM6" s="589"/>
      <c r="BN6" s="590"/>
      <c r="BO6" s="641">
        <v>92.2</v>
      </c>
      <c r="BP6" s="641"/>
      <c r="BQ6" s="641"/>
      <c r="BR6" s="641"/>
      <c r="BS6" s="642">
        <v>31363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299065</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299032</v>
      </c>
      <c r="DR6" s="589"/>
      <c r="DS6" s="589"/>
      <c r="DT6" s="589"/>
      <c r="DU6" s="589"/>
      <c r="DV6" s="589"/>
      <c r="DW6" s="589"/>
      <c r="DX6" s="589"/>
      <c r="DY6" s="589"/>
      <c r="DZ6" s="589"/>
      <c r="EA6" s="589"/>
      <c r="EB6" s="589"/>
      <c r="EC6" s="620"/>
    </row>
    <row r="7" spans="2:143" ht="11.25" customHeight="1" x14ac:dyDescent="0.15">
      <c r="B7" s="585" t="s">
        <v>216</v>
      </c>
      <c r="C7" s="586"/>
      <c r="D7" s="586"/>
      <c r="E7" s="586"/>
      <c r="F7" s="586"/>
      <c r="G7" s="586"/>
      <c r="H7" s="586"/>
      <c r="I7" s="586"/>
      <c r="J7" s="586"/>
      <c r="K7" s="586"/>
      <c r="L7" s="586"/>
      <c r="M7" s="586"/>
      <c r="N7" s="586"/>
      <c r="O7" s="586"/>
      <c r="P7" s="586"/>
      <c r="Q7" s="587"/>
      <c r="R7" s="588">
        <v>67589</v>
      </c>
      <c r="S7" s="589"/>
      <c r="T7" s="589"/>
      <c r="U7" s="589"/>
      <c r="V7" s="589"/>
      <c r="W7" s="589"/>
      <c r="X7" s="589"/>
      <c r="Y7" s="590"/>
      <c r="Z7" s="641">
        <v>0.2</v>
      </c>
      <c r="AA7" s="641"/>
      <c r="AB7" s="641"/>
      <c r="AC7" s="641"/>
      <c r="AD7" s="642">
        <v>67589</v>
      </c>
      <c r="AE7" s="642"/>
      <c r="AF7" s="642"/>
      <c r="AG7" s="642"/>
      <c r="AH7" s="642"/>
      <c r="AI7" s="642"/>
      <c r="AJ7" s="642"/>
      <c r="AK7" s="642"/>
      <c r="AL7" s="611">
        <v>0.4</v>
      </c>
      <c r="AM7" s="643"/>
      <c r="AN7" s="643"/>
      <c r="AO7" s="644"/>
      <c r="AP7" s="585" t="s">
        <v>217</v>
      </c>
      <c r="AQ7" s="586"/>
      <c r="AR7" s="586"/>
      <c r="AS7" s="586"/>
      <c r="AT7" s="586"/>
      <c r="AU7" s="586"/>
      <c r="AV7" s="586"/>
      <c r="AW7" s="586"/>
      <c r="AX7" s="586"/>
      <c r="AY7" s="586"/>
      <c r="AZ7" s="586"/>
      <c r="BA7" s="586"/>
      <c r="BB7" s="586"/>
      <c r="BC7" s="586"/>
      <c r="BD7" s="586"/>
      <c r="BE7" s="586"/>
      <c r="BF7" s="587"/>
      <c r="BG7" s="588">
        <v>4808414</v>
      </c>
      <c r="BH7" s="589"/>
      <c r="BI7" s="589"/>
      <c r="BJ7" s="589"/>
      <c r="BK7" s="589"/>
      <c r="BL7" s="589"/>
      <c r="BM7" s="589"/>
      <c r="BN7" s="590"/>
      <c r="BO7" s="641">
        <v>45.4</v>
      </c>
      <c r="BP7" s="641"/>
      <c r="BQ7" s="641"/>
      <c r="BR7" s="641"/>
      <c r="BS7" s="642">
        <v>31363</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4513883</v>
      </c>
      <c r="CS7" s="589"/>
      <c r="CT7" s="589"/>
      <c r="CU7" s="589"/>
      <c r="CV7" s="589"/>
      <c r="CW7" s="589"/>
      <c r="CX7" s="589"/>
      <c r="CY7" s="590"/>
      <c r="CZ7" s="641">
        <v>14.2</v>
      </c>
      <c r="DA7" s="641"/>
      <c r="DB7" s="641"/>
      <c r="DC7" s="641"/>
      <c r="DD7" s="594">
        <v>142446</v>
      </c>
      <c r="DE7" s="589"/>
      <c r="DF7" s="589"/>
      <c r="DG7" s="589"/>
      <c r="DH7" s="589"/>
      <c r="DI7" s="589"/>
      <c r="DJ7" s="589"/>
      <c r="DK7" s="589"/>
      <c r="DL7" s="589"/>
      <c r="DM7" s="589"/>
      <c r="DN7" s="589"/>
      <c r="DO7" s="589"/>
      <c r="DP7" s="590"/>
      <c r="DQ7" s="594">
        <v>2299057</v>
      </c>
      <c r="DR7" s="589"/>
      <c r="DS7" s="589"/>
      <c r="DT7" s="589"/>
      <c r="DU7" s="589"/>
      <c r="DV7" s="589"/>
      <c r="DW7" s="589"/>
      <c r="DX7" s="589"/>
      <c r="DY7" s="589"/>
      <c r="DZ7" s="589"/>
      <c r="EA7" s="589"/>
      <c r="EB7" s="589"/>
      <c r="EC7" s="620"/>
    </row>
    <row r="8" spans="2:143" ht="11.25" customHeight="1" x14ac:dyDescent="0.15">
      <c r="B8" s="585" t="s">
        <v>219</v>
      </c>
      <c r="C8" s="586"/>
      <c r="D8" s="586"/>
      <c r="E8" s="586"/>
      <c r="F8" s="586"/>
      <c r="G8" s="586"/>
      <c r="H8" s="586"/>
      <c r="I8" s="586"/>
      <c r="J8" s="586"/>
      <c r="K8" s="586"/>
      <c r="L8" s="586"/>
      <c r="M8" s="586"/>
      <c r="N8" s="586"/>
      <c r="O8" s="586"/>
      <c r="P8" s="586"/>
      <c r="Q8" s="587"/>
      <c r="R8" s="588">
        <v>81152</v>
      </c>
      <c r="S8" s="589"/>
      <c r="T8" s="589"/>
      <c r="U8" s="589"/>
      <c r="V8" s="589"/>
      <c r="W8" s="589"/>
      <c r="X8" s="589"/>
      <c r="Y8" s="590"/>
      <c r="Z8" s="641">
        <v>0.2</v>
      </c>
      <c r="AA8" s="641"/>
      <c r="AB8" s="641"/>
      <c r="AC8" s="641"/>
      <c r="AD8" s="642">
        <v>81152</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137333</v>
      </c>
      <c r="BH8" s="589"/>
      <c r="BI8" s="589"/>
      <c r="BJ8" s="589"/>
      <c r="BK8" s="589"/>
      <c r="BL8" s="589"/>
      <c r="BM8" s="589"/>
      <c r="BN8" s="590"/>
      <c r="BO8" s="641">
        <v>1.3</v>
      </c>
      <c r="BP8" s="641"/>
      <c r="BQ8" s="641"/>
      <c r="BR8" s="641"/>
      <c r="BS8" s="594" t="s">
        <v>111</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12639666</v>
      </c>
      <c r="CS8" s="589"/>
      <c r="CT8" s="589"/>
      <c r="CU8" s="589"/>
      <c r="CV8" s="589"/>
      <c r="CW8" s="589"/>
      <c r="CX8" s="589"/>
      <c r="CY8" s="590"/>
      <c r="CZ8" s="641">
        <v>39.700000000000003</v>
      </c>
      <c r="DA8" s="641"/>
      <c r="DB8" s="641"/>
      <c r="DC8" s="641"/>
      <c r="DD8" s="594">
        <v>51781</v>
      </c>
      <c r="DE8" s="589"/>
      <c r="DF8" s="589"/>
      <c r="DG8" s="589"/>
      <c r="DH8" s="589"/>
      <c r="DI8" s="589"/>
      <c r="DJ8" s="589"/>
      <c r="DK8" s="589"/>
      <c r="DL8" s="589"/>
      <c r="DM8" s="589"/>
      <c r="DN8" s="589"/>
      <c r="DO8" s="589"/>
      <c r="DP8" s="590"/>
      <c r="DQ8" s="594">
        <v>5591133</v>
      </c>
      <c r="DR8" s="589"/>
      <c r="DS8" s="589"/>
      <c r="DT8" s="589"/>
      <c r="DU8" s="589"/>
      <c r="DV8" s="589"/>
      <c r="DW8" s="589"/>
      <c r="DX8" s="589"/>
      <c r="DY8" s="589"/>
      <c r="DZ8" s="589"/>
      <c r="EA8" s="589"/>
      <c r="EB8" s="589"/>
      <c r="EC8" s="620"/>
    </row>
    <row r="9" spans="2:143" ht="11.25" customHeight="1" x14ac:dyDescent="0.15">
      <c r="B9" s="585" t="s">
        <v>222</v>
      </c>
      <c r="C9" s="586"/>
      <c r="D9" s="586"/>
      <c r="E9" s="586"/>
      <c r="F9" s="586"/>
      <c r="G9" s="586"/>
      <c r="H9" s="586"/>
      <c r="I9" s="586"/>
      <c r="J9" s="586"/>
      <c r="K9" s="586"/>
      <c r="L9" s="586"/>
      <c r="M9" s="586"/>
      <c r="N9" s="586"/>
      <c r="O9" s="586"/>
      <c r="P9" s="586"/>
      <c r="Q9" s="587"/>
      <c r="R9" s="588">
        <v>79861</v>
      </c>
      <c r="S9" s="589"/>
      <c r="T9" s="589"/>
      <c r="U9" s="589"/>
      <c r="V9" s="589"/>
      <c r="W9" s="589"/>
      <c r="X9" s="589"/>
      <c r="Y9" s="590"/>
      <c r="Z9" s="641">
        <v>0.2</v>
      </c>
      <c r="AA9" s="641"/>
      <c r="AB9" s="641"/>
      <c r="AC9" s="641"/>
      <c r="AD9" s="642">
        <v>79861</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4274137</v>
      </c>
      <c r="BH9" s="589"/>
      <c r="BI9" s="589"/>
      <c r="BJ9" s="589"/>
      <c r="BK9" s="589"/>
      <c r="BL9" s="589"/>
      <c r="BM9" s="589"/>
      <c r="BN9" s="590"/>
      <c r="BO9" s="641">
        <v>40.299999999999997</v>
      </c>
      <c r="BP9" s="641"/>
      <c r="BQ9" s="641"/>
      <c r="BR9" s="641"/>
      <c r="BS9" s="594" t="s">
        <v>111</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3036890</v>
      </c>
      <c r="CS9" s="589"/>
      <c r="CT9" s="589"/>
      <c r="CU9" s="589"/>
      <c r="CV9" s="589"/>
      <c r="CW9" s="589"/>
      <c r="CX9" s="589"/>
      <c r="CY9" s="590"/>
      <c r="CZ9" s="641">
        <v>9.5</v>
      </c>
      <c r="DA9" s="641"/>
      <c r="DB9" s="641"/>
      <c r="DC9" s="641"/>
      <c r="DD9" s="594">
        <v>2220</v>
      </c>
      <c r="DE9" s="589"/>
      <c r="DF9" s="589"/>
      <c r="DG9" s="589"/>
      <c r="DH9" s="589"/>
      <c r="DI9" s="589"/>
      <c r="DJ9" s="589"/>
      <c r="DK9" s="589"/>
      <c r="DL9" s="589"/>
      <c r="DM9" s="589"/>
      <c r="DN9" s="589"/>
      <c r="DO9" s="589"/>
      <c r="DP9" s="590"/>
      <c r="DQ9" s="594">
        <v>2106795</v>
      </c>
      <c r="DR9" s="589"/>
      <c r="DS9" s="589"/>
      <c r="DT9" s="589"/>
      <c r="DU9" s="589"/>
      <c r="DV9" s="589"/>
      <c r="DW9" s="589"/>
      <c r="DX9" s="589"/>
      <c r="DY9" s="589"/>
      <c r="DZ9" s="589"/>
      <c r="EA9" s="589"/>
      <c r="EB9" s="589"/>
      <c r="EC9" s="620"/>
    </row>
    <row r="10" spans="2:143" ht="11.25" customHeight="1" x14ac:dyDescent="0.15">
      <c r="B10" s="585" t="s">
        <v>225</v>
      </c>
      <c r="C10" s="586"/>
      <c r="D10" s="586"/>
      <c r="E10" s="586"/>
      <c r="F10" s="586"/>
      <c r="G10" s="586"/>
      <c r="H10" s="586"/>
      <c r="I10" s="586"/>
      <c r="J10" s="586"/>
      <c r="K10" s="586"/>
      <c r="L10" s="586"/>
      <c r="M10" s="586"/>
      <c r="N10" s="586"/>
      <c r="O10" s="586"/>
      <c r="P10" s="586"/>
      <c r="Q10" s="587"/>
      <c r="R10" s="588">
        <v>1784013</v>
      </c>
      <c r="S10" s="589"/>
      <c r="T10" s="589"/>
      <c r="U10" s="589"/>
      <c r="V10" s="589"/>
      <c r="W10" s="589"/>
      <c r="X10" s="589"/>
      <c r="Y10" s="590"/>
      <c r="Z10" s="641">
        <v>5.5</v>
      </c>
      <c r="AA10" s="641"/>
      <c r="AB10" s="641"/>
      <c r="AC10" s="641"/>
      <c r="AD10" s="642">
        <v>1784013</v>
      </c>
      <c r="AE10" s="642"/>
      <c r="AF10" s="642"/>
      <c r="AG10" s="642"/>
      <c r="AH10" s="642"/>
      <c r="AI10" s="642"/>
      <c r="AJ10" s="642"/>
      <c r="AK10" s="642"/>
      <c r="AL10" s="611">
        <v>11.3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146428</v>
      </c>
      <c r="BH10" s="589"/>
      <c r="BI10" s="589"/>
      <c r="BJ10" s="589"/>
      <c r="BK10" s="589"/>
      <c r="BL10" s="589"/>
      <c r="BM10" s="589"/>
      <c r="BN10" s="590"/>
      <c r="BO10" s="641">
        <v>1.4</v>
      </c>
      <c r="BP10" s="641"/>
      <c r="BQ10" s="641"/>
      <c r="BR10" s="641"/>
      <c r="BS10" s="594" t="s">
        <v>111</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180007</v>
      </c>
      <c r="CS10" s="589"/>
      <c r="CT10" s="589"/>
      <c r="CU10" s="589"/>
      <c r="CV10" s="589"/>
      <c r="CW10" s="589"/>
      <c r="CX10" s="589"/>
      <c r="CY10" s="590"/>
      <c r="CZ10" s="641">
        <v>0.6</v>
      </c>
      <c r="DA10" s="641"/>
      <c r="DB10" s="641"/>
      <c r="DC10" s="641"/>
      <c r="DD10" s="594" t="s">
        <v>111</v>
      </c>
      <c r="DE10" s="589"/>
      <c r="DF10" s="589"/>
      <c r="DG10" s="589"/>
      <c r="DH10" s="589"/>
      <c r="DI10" s="589"/>
      <c r="DJ10" s="589"/>
      <c r="DK10" s="589"/>
      <c r="DL10" s="589"/>
      <c r="DM10" s="589"/>
      <c r="DN10" s="589"/>
      <c r="DO10" s="589"/>
      <c r="DP10" s="590"/>
      <c r="DQ10" s="594">
        <v>166218</v>
      </c>
      <c r="DR10" s="589"/>
      <c r="DS10" s="589"/>
      <c r="DT10" s="589"/>
      <c r="DU10" s="589"/>
      <c r="DV10" s="589"/>
      <c r="DW10" s="589"/>
      <c r="DX10" s="589"/>
      <c r="DY10" s="589"/>
      <c r="DZ10" s="589"/>
      <c r="EA10" s="589"/>
      <c r="EB10" s="589"/>
      <c r="EC10" s="620"/>
    </row>
    <row r="11" spans="2:143" ht="11.25" customHeight="1" x14ac:dyDescent="0.15">
      <c r="B11" s="585" t="s">
        <v>228</v>
      </c>
      <c r="C11" s="586"/>
      <c r="D11" s="586"/>
      <c r="E11" s="586"/>
      <c r="F11" s="586"/>
      <c r="G11" s="586"/>
      <c r="H11" s="586"/>
      <c r="I11" s="586"/>
      <c r="J11" s="586"/>
      <c r="K11" s="586"/>
      <c r="L11" s="586"/>
      <c r="M11" s="586"/>
      <c r="N11" s="586"/>
      <c r="O11" s="586"/>
      <c r="P11" s="586"/>
      <c r="Q11" s="587"/>
      <c r="R11" s="588">
        <v>54323</v>
      </c>
      <c r="S11" s="589"/>
      <c r="T11" s="589"/>
      <c r="U11" s="589"/>
      <c r="V11" s="589"/>
      <c r="W11" s="589"/>
      <c r="X11" s="589"/>
      <c r="Y11" s="590"/>
      <c r="Z11" s="641">
        <v>0.2</v>
      </c>
      <c r="AA11" s="641"/>
      <c r="AB11" s="641"/>
      <c r="AC11" s="641"/>
      <c r="AD11" s="642">
        <v>54323</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250516</v>
      </c>
      <c r="BH11" s="589"/>
      <c r="BI11" s="589"/>
      <c r="BJ11" s="589"/>
      <c r="BK11" s="589"/>
      <c r="BL11" s="589"/>
      <c r="BM11" s="589"/>
      <c r="BN11" s="590"/>
      <c r="BO11" s="641">
        <v>2.4</v>
      </c>
      <c r="BP11" s="641"/>
      <c r="BQ11" s="641"/>
      <c r="BR11" s="641"/>
      <c r="BS11" s="594">
        <v>31363</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313087</v>
      </c>
      <c r="CS11" s="589"/>
      <c r="CT11" s="589"/>
      <c r="CU11" s="589"/>
      <c r="CV11" s="589"/>
      <c r="CW11" s="589"/>
      <c r="CX11" s="589"/>
      <c r="CY11" s="590"/>
      <c r="CZ11" s="641">
        <v>1</v>
      </c>
      <c r="DA11" s="641"/>
      <c r="DB11" s="641"/>
      <c r="DC11" s="641"/>
      <c r="DD11" s="594">
        <v>139981</v>
      </c>
      <c r="DE11" s="589"/>
      <c r="DF11" s="589"/>
      <c r="DG11" s="589"/>
      <c r="DH11" s="589"/>
      <c r="DI11" s="589"/>
      <c r="DJ11" s="589"/>
      <c r="DK11" s="589"/>
      <c r="DL11" s="589"/>
      <c r="DM11" s="589"/>
      <c r="DN11" s="589"/>
      <c r="DO11" s="589"/>
      <c r="DP11" s="590"/>
      <c r="DQ11" s="594">
        <v>101314</v>
      </c>
      <c r="DR11" s="589"/>
      <c r="DS11" s="589"/>
      <c r="DT11" s="589"/>
      <c r="DU11" s="589"/>
      <c r="DV11" s="589"/>
      <c r="DW11" s="589"/>
      <c r="DX11" s="589"/>
      <c r="DY11" s="589"/>
      <c r="DZ11" s="589"/>
      <c r="EA11" s="589"/>
      <c r="EB11" s="589"/>
      <c r="EC11" s="620"/>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4365002</v>
      </c>
      <c r="BH12" s="589"/>
      <c r="BI12" s="589"/>
      <c r="BJ12" s="589"/>
      <c r="BK12" s="589"/>
      <c r="BL12" s="589"/>
      <c r="BM12" s="589"/>
      <c r="BN12" s="590"/>
      <c r="BO12" s="641">
        <v>41.2</v>
      </c>
      <c r="BP12" s="641"/>
      <c r="BQ12" s="641"/>
      <c r="BR12" s="641"/>
      <c r="BS12" s="594" t="s">
        <v>111</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686198</v>
      </c>
      <c r="CS12" s="589"/>
      <c r="CT12" s="589"/>
      <c r="CU12" s="589"/>
      <c r="CV12" s="589"/>
      <c r="CW12" s="589"/>
      <c r="CX12" s="589"/>
      <c r="CY12" s="590"/>
      <c r="CZ12" s="641">
        <v>2.2000000000000002</v>
      </c>
      <c r="DA12" s="641"/>
      <c r="DB12" s="641"/>
      <c r="DC12" s="641"/>
      <c r="DD12" s="594">
        <v>261654</v>
      </c>
      <c r="DE12" s="589"/>
      <c r="DF12" s="589"/>
      <c r="DG12" s="589"/>
      <c r="DH12" s="589"/>
      <c r="DI12" s="589"/>
      <c r="DJ12" s="589"/>
      <c r="DK12" s="589"/>
      <c r="DL12" s="589"/>
      <c r="DM12" s="589"/>
      <c r="DN12" s="589"/>
      <c r="DO12" s="589"/>
      <c r="DP12" s="590"/>
      <c r="DQ12" s="594">
        <v>380631</v>
      </c>
      <c r="DR12" s="589"/>
      <c r="DS12" s="589"/>
      <c r="DT12" s="589"/>
      <c r="DU12" s="589"/>
      <c r="DV12" s="589"/>
      <c r="DW12" s="589"/>
      <c r="DX12" s="589"/>
      <c r="DY12" s="589"/>
      <c r="DZ12" s="589"/>
      <c r="EA12" s="589"/>
      <c r="EB12" s="589"/>
      <c r="EC12" s="620"/>
    </row>
    <row r="13" spans="2:143" ht="11.25" customHeight="1" x14ac:dyDescent="0.15">
      <c r="B13" s="585" t="s">
        <v>234</v>
      </c>
      <c r="C13" s="586"/>
      <c r="D13" s="586"/>
      <c r="E13" s="586"/>
      <c r="F13" s="586"/>
      <c r="G13" s="586"/>
      <c r="H13" s="586"/>
      <c r="I13" s="586"/>
      <c r="J13" s="586"/>
      <c r="K13" s="586"/>
      <c r="L13" s="586"/>
      <c r="M13" s="586"/>
      <c r="N13" s="586"/>
      <c r="O13" s="586"/>
      <c r="P13" s="586"/>
      <c r="Q13" s="587"/>
      <c r="R13" s="588">
        <v>76019</v>
      </c>
      <c r="S13" s="589"/>
      <c r="T13" s="589"/>
      <c r="U13" s="589"/>
      <c r="V13" s="589"/>
      <c r="W13" s="589"/>
      <c r="X13" s="589"/>
      <c r="Y13" s="590"/>
      <c r="Z13" s="641">
        <v>0.2</v>
      </c>
      <c r="AA13" s="641"/>
      <c r="AB13" s="641"/>
      <c r="AC13" s="641"/>
      <c r="AD13" s="642">
        <v>76019</v>
      </c>
      <c r="AE13" s="642"/>
      <c r="AF13" s="642"/>
      <c r="AG13" s="642"/>
      <c r="AH13" s="642"/>
      <c r="AI13" s="642"/>
      <c r="AJ13" s="642"/>
      <c r="AK13" s="642"/>
      <c r="AL13" s="611">
        <v>0.5</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4363320</v>
      </c>
      <c r="BH13" s="589"/>
      <c r="BI13" s="589"/>
      <c r="BJ13" s="589"/>
      <c r="BK13" s="589"/>
      <c r="BL13" s="589"/>
      <c r="BM13" s="589"/>
      <c r="BN13" s="590"/>
      <c r="BO13" s="641">
        <v>41.2</v>
      </c>
      <c r="BP13" s="641"/>
      <c r="BQ13" s="641"/>
      <c r="BR13" s="641"/>
      <c r="BS13" s="594" t="s">
        <v>111</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2849223</v>
      </c>
      <c r="CS13" s="589"/>
      <c r="CT13" s="589"/>
      <c r="CU13" s="589"/>
      <c r="CV13" s="589"/>
      <c r="CW13" s="589"/>
      <c r="CX13" s="589"/>
      <c r="CY13" s="590"/>
      <c r="CZ13" s="641">
        <v>8.9</v>
      </c>
      <c r="DA13" s="641"/>
      <c r="DB13" s="641"/>
      <c r="DC13" s="641"/>
      <c r="DD13" s="594">
        <v>1018319</v>
      </c>
      <c r="DE13" s="589"/>
      <c r="DF13" s="589"/>
      <c r="DG13" s="589"/>
      <c r="DH13" s="589"/>
      <c r="DI13" s="589"/>
      <c r="DJ13" s="589"/>
      <c r="DK13" s="589"/>
      <c r="DL13" s="589"/>
      <c r="DM13" s="589"/>
      <c r="DN13" s="589"/>
      <c r="DO13" s="589"/>
      <c r="DP13" s="590"/>
      <c r="DQ13" s="594">
        <v>1869345</v>
      </c>
      <c r="DR13" s="589"/>
      <c r="DS13" s="589"/>
      <c r="DT13" s="589"/>
      <c r="DU13" s="589"/>
      <c r="DV13" s="589"/>
      <c r="DW13" s="589"/>
      <c r="DX13" s="589"/>
      <c r="DY13" s="589"/>
      <c r="DZ13" s="589"/>
      <c r="EA13" s="589"/>
      <c r="EB13" s="589"/>
      <c r="EC13" s="620"/>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149961</v>
      </c>
      <c r="BH14" s="589"/>
      <c r="BI14" s="589"/>
      <c r="BJ14" s="589"/>
      <c r="BK14" s="589"/>
      <c r="BL14" s="589"/>
      <c r="BM14" s="589"/>
      <c r="BN14" s="590"/>
      <c r="BO14" s="641">
        <v>1.4</v>
      </c>
      <c r="BP14" s="641"/>
      <c r="BQ14" s="641"/>
      <c r="BR14" s="641"/>
      <c r="BS14" s="594" t="s">
        <v>111</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1134583</v>
      </c>
      <c r="CS14" s="589"/>
      <c r="CT14" s="589"/>
      <c r="CU14" s="589"/>
      <c r="CV14" s="589"/>
      <c r="CW14" s="589"/>
      <c r="CX14" s="589"/>
      <c r="CY14" s="590"/>
      <c r="CZ14" s="641">
        <v>3.6</v>
      </c>
      <c r="DA14" s="641"/>
      <c r="DB14" s="641"/>
      <c r="DC14" s="641"/>
      <c r="DD14" s="594">
        <v>73058</v>
      </c>
      <c r="DE14" s="589"/>
      <c r="DF14" s="589"/>
      <c r="DG14" s="589"/>
      <c r="DH14" s="589"/>
      <c r="DI14" s="589"/>
      <c r="DJ14" s="589"/>
      <c r="DK14" s="589"/>
      <c r="DL14" s="589"/>
      <c r="DM14" s="589"/>
      <c r="DN14" s="589"/>
      <c r="DO14" s="589"/>
      <c r="DP14" s="590"/>
      <c r="DQ14" s="594">
        <v>775093</v>
      </c>
      <c r="DR14" s="589"/>
      <c r="DS14" s="589"/>
      <c r="DT14" s="589"/>
      <c r="DU14" s="589"/>
      <c r="DV14" s="589"/>
      <c r="DW14" s="589"/>
      <c r="DX14" s="589"/>
      <c r="DY14" s="589"/>
      <c r="DZ14" s="589"/>
      <c r="EA14" s="589"/>
      <c r="EB14" s="589"/>
      <c r="EC14" s="620"/>
    </row>
    <row r="15" spans="2:143" ht="11.25" customHeight="1" x14ac:dyDescent="0.15">
      <c r="B15" s="585" t="s">
        <v>240</v>
      </c>
      <c r="C15" s="586"/>
      <c r="D15" s="586"/>
      <c r="E15" s="586"/>
      <c r="F15" s="586"/>
      <c r="G15" s="586"/>
      <c r="H15" s="586"/>
      <c r="I15" s="586"/>
      <c r="J15" s="586"/>
      <c r="K15" s="586"/>
      <c r="L15" s="586"/>
      <c r="M15" s="586"/>
      <c r="N15" s="586"/>
      <c r="O15" s="586"/>
      <c r="P15" s="586"/>
      <c r="Q15" s="587"/>
      <c r="R15" s="588">
        <v>59092</v>
      </c>
      <c r="S15" s="589"/>
      <c r="T15" s="589"/>
      <c r="U15" s="589"/>
      <c r="V15" s="589"/>
      <c r="W15" s="589"/>
      <c r="X15" s="589"/>
      <c r="Y15" s="590"/>
      <c r="Z15" s="641">
        <v>0.2</v>
      </c>
      <c r="AA15" s="641"/>
      <c r="AB15" s="641"/>
      <c r="AC15" s="641"/>
      <c r="AD15" s="642">
        <v>59092</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445586</v>
      </c>
      <c r="BH15" s="589"/>
      <c r="BI15" s="589"/>
      <c r="BJ15" s="589"/>
      <c r="BK15" s="589"/>
      <c r="BL15" s="589"/>
      <c r="BM15" s="589"/>
      <c r="BN15" s="590"/>
      <c r="BO15" s="641">
        <v>4.2</v>
      </c>
      <c r="BP15" s="641"/>
      <c r="BQ15" s="641"/>
      <c r="BR15" s="641"/>
      <c r="BS15" s="594" t="s">
        <v>111</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3139615</v>
      </c>
      <c r="CS15" s="589"/>
      <c r="CT15" s="589"/>
      <c r="CU15" s="589"/>
      <c r="CV15" s="589"/>
      <c r="CW15" s="589"/>
      <c r="CX15" s="589"/>
      <c r="CY15" s="590"/>
      <c r="CZ15" s="641">
        <v>9.9</v>
      </c>
      <c r="DA15" s="641"/>
      <c r="DB15" s="641"/>
      <c r="DC15" s="641"/>
      <c r="DD15" s="594">
        <v>920604</v>
      </c>
      <c r="DE15" s="589"/>
      <c r="DF15" s="589"/>
      <c r="DG15" s="589"/>
      <c r="DH15" s="589"/>
      <c r="DI15" s="589"/>
      <c r="DJ15" s="589"/>
      <c r="DK15" s="589"/>
      <c r="DL15" s="589"/>
      <c r="DM15" s="589"/>
      <c r="DN15" s="589"/>
      <c r="DO15" s="589"/>
      <c r="DP15" s="590"/>
      <c r="DQ15" s="594">
        <v>2020619</v>
      </c>
      <c r="DR15" s="589"/>
      <c r="DS15" s="589"/>
      <c r="DT15" s="589"/>
      <c r="DU15" s="589"/>
      <c r="DV15" s="589"/>
      <c r="DW15" s="589"/>
      <c r="DX15" s="589"/>
      <c r="DY15" s="589"/>
      <c r="DZ15" s="589"/>
      <c r="EA15" s="589"/>
      <c r="EB15" s="589"/>
      <c r="EC15" s="620"/>
    </row>
    <row r="16" spans="2:143" ht="11.25" customHeight="1" x14ac:dyDescent="0.15">
      <c r="B16" s="585" t="s">
        <v>243</v>
      </c>
      <c r="C16" s="586"/>
      <c r="D16" s="586"/>
      <c r="E16" s="586"/>
      <c r="F16" s="586"/>
      <c r="G16" s="586"/>
      <c r="H16" s="586"/>
      <c r="I16" s="586"/>
      <c r="J16" s="586"/>
      <c r="K16" s="586"/>
      <c r="L16" s="586"/>
      <c r="M16" s="586"/>
      <c r="N16" s="586"/>
      <c r="O16" s="586"/>
      <c r="P16" s="586"/>
      <c r="Q16" s="587"/>
      <c r="R16" s="588">
        <v>4023464</v>
      </c>
      <c r="S16" s="589"/>
      <c r="T16" s="589"/>
      <c r="U16" s="589"/>
      <c r="V16" s="589"/>
      <c r="W16" s="589"/>
      <c r="X16" s="589"/>
      <c r="Y16" s="590"/>
      <c r="Z16" s="641">
        <v>12.3</v>
      </c>
      <c r="AA16" s="641"/>
      <c r="AB16" s="641"/>
      <c r="AC16" s="641"/>
      <c r="AD16" s="642">
        <v>3456888</v>
      </c>
      <c r="AE16" s="642"/>
      <c r="AF16" s="642"/>
      <c r="AG16" s="642"/>
      <c r="AH16" s="642"/>
      <c r="AI16" s="642"/>
      <c r="AJ16" s="642"/>
      <c r="AK16" s="642"/>
      <c r="AL16" s="611">
        <v>22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5940</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0"/>
    </row>
    <row r="17" spans="2:133" ht="11.25" customHeight="1" x14ac:dyDescent="0.15">
      <c r="B17" s="585" t="s">
        <v>246</v>
      </c>
      <c r="C17" s="586"/>
      <c r="D17" s="586"/>
      <c r="E17" s="586"/>
      <c r="F17" s="586"/>
      <c r="G17" s="586"/>
      <c r="H17" s="586"/>
      <c r="I17" s="586"/>
      <c r="J17" s="586"/>
      <c r="K17" s="586"/>
      <c r="L17" s="586"/>
      <c r="M17" s="586"/>
      <c r="N17" s="586"/>
      <c r="O17" s="586"/>
      <c r="P17" s="586"/>
      <c r="Q17" s="587"/>
      <c r="R17" s="588">
        <v>3456888</v>
      </c>
      <c r="S17" s="589"/>
      <c r="T17" s="589"/>
      <c r="U17" s="589"/>
      <c r="V17" s="589"/>
      <c r="W17" s="589"/>
      <c r="X17" s="589"/>
      <c r="Y17" s="590"/>
      <c r="Z17" s="641">
        <v>10.6</v>
      </c>
      <c r="AA17" s="641"/>
      <c r="AB17" s="641"/>
      <c r="AC17" s="641"/>
      <c r="AD17" s="642">
        <v>3456888</v>
      </c>
      <c r="AE17" s="642"/>
      <c r="AF17" s="642"/>
      <c r="AG17" s="642"/>
      <c r="AH17" s="642"/>
      <c r="AI17" s="642"/>
      <c r="AJ17" s="642"/>
      <c r="AK17" s="642"/>
      <c r="AL17" s="611">
        <v>22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3044939</v>
      </c>
      <c r="CS17" s="589"/>
      <c r="CT17" s="589"/>
      <c r="CU17" s="589"/>
      <c r="CV17" s="589"/>
      <c r="CW17" s="589"/>
      <c r="CX17" s="589"/>
      <c r="CY17" s="590"/>
      <c r="CZ17" s="641">
        <v>9.6</v>
      </c>
      <c r="DA17" s="641"/>
      <c r="DB17" s="641"/>
      <c r="DC17" s="641"/>
      <c r="DD17" s="594" t="s">
        <v>111</v>
      </c>
      <c r="DE17" s="589"/>
      <c r="DF17" s="589"/>
      <c r="DG17" s="589"/>
      <c r="DH17" s="589"/>
      <c r="DI17" s="589"/>
      <c r="DJ17" s="589"/>
      <c r="DK17" s="589"/>
      <c r="DL17" s="589"/>
      <c r="DM17" s="589"/>
      <c r="DN17" s="589"/>
      <c r="DO17" s="589"/>
      <c r="DP17" s="590"/>
      <c r="DQ17" s="594">
        <v>3010520</v>
      </c>
      <c r="DR17" s="589"/>
      <c r="DS17" s="589"/>
      <c r="DT17" s="589"/>
      <c r="DU17" s="589"/>
      <c r="DV17" s="589"/>
      <c r="DW17" s="589"/>
      <c r="DX17" s="589"/>
      <c r="DY17" s="589"/>
      <c r="DZ17" s="589"/>
      <c r="EA17" s="589"/>
      <c r="EB17" s="589"/>
      <c r="EC17" s="620"/>
    </row>
    <row r="18" spans="2:133" ht="11.25" customHeight="1" x14ac:dyDescent="0.15">
      <c r="B18" s="585" t="s">
        <v>249</v>
      </c>
      <c r="C18" s="586"/>
      <c r="D18" s="586"/>
      <c r="E18" s="586"/>
      <c r="F18" s="586"/>
      <c r="G18" s="586"/>
      <c r="H18" s="586"/>
      <c r="I18" s="586"/>
      <c r="J18" s="586"/>
      <c r="K18" s="586"/>
      <c r="L18" s="586"/>
      <c r="M18" s="586"/>
      <c r="N18" s="586"/>
      <c r="O18" s="586"/>
      <c r="P18" s="586"/>
      <c r="Q18" s="587"/>
      <c r="R18" s="588">
        <v>566576</v>
      </c>
      <c r="S18" s="589"/>
      <c r="T18" s="589"/>
      <c r="U18" s="589"/>
      <c r="V18" s="589"/>
      <c r="W18" s="589"/>
      <c r="X18" s="589"/>
      <c r="Y18" s="590"/>
      <c r="Z18" s="641">
        <v>1.7</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0"/>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823964</v>
      </c>
      <c r="BH19" s="589"/>
      <c r="BI19" s="589"/>
      <c r="BJ19" s="589"/>
      <c r="BK19" s="589"/>
      <c r="BL19" s="589"/>
      <c r="BM19" s="589"/>
      <c r="BN19" s="590"/>
      <c r="BO19" s="641">
        <v>7.8</v>
      </c>
      <c r="BP19" s="641"/>
      <c r="BQ19" s="641"/>
      <c r="BR19" s="641"/>
      <c r="BS19" s="594" t="s">
        <v>111</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0"/>
    </row>
    <row r="20" spans="2:133" ht="11.25" customHeight="1" x14ac:dyDescent="0.15">
      <c r="B20" s="585" t="s">
        <v>255</v>
      </c>
      <c r="C20" s="586"/>
      <c r="D20" s="586"/>
      <c r="E20" s="586"/>
      <c r="F20" s="586"/>
      <c r="G20" s="586"/>
      <c r="H20" s="586"/>
      <c r="I20" s="586"/>
      <c r="J20" s="586"/>
      <c r="K20" s="586"/>
      <c r="L20" s="586"/>
      <c r="M20" s="586"/>
      <c r="N20" s="586"/>
      <c r="O20" s="586"/>
      <c r="P20" s="586"/>
      <c r="Q20" s="587"/>
      <c r="R20" s="588">
        <v>16987572</v>
      </c>
      <c r="S20" s="589"/>
      <c r="T20" s="589"/>
      <c r="U20" s="589"/>
      <c r="V20" s="589"/>
      <c r="W20" s="589"/>
      <c r="X20" s="589"/>
      <c r="Y20" s="590"/>
      <c r="Z20" s="641">
        <v>51.9</v>
      </c>
      <c r="AA20" s="641"/>
      <c r="AB20" s="641"/>
      <c r="AC20" s="641"/>
      <c r="AD20" s="642">
        <v>15609755</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823964</v>
      </c>
      <c r="BH20" s="589"/>
      <c r="BI20" s="589"/>
      <c r="BJ20" s="589"/>
      <c r="BK20" s="589"/>
      <c r="BL20" s="589"/>
      <c r="BM20" s="589"/>
      <c r="BN20" s="590"/>
      <c r="BO20" s="641">
        <v>7.8</v>
      </c>
      <c r="BP20" s="641"/>
      <c r="BQ20" s="641"/>
      <c r="BR20" s="641"/>
      <c r="BS20" s="594" t="s">
        <v>111</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31843096</v>
      </c>
      <c r="CS20" s="589"/>
      <c r="CT20" s="589"/>
      <c r="CU20" s="589"/>
      <c r="CV20" s="589"/>
      <c r="CW20" s="589"/>
      <c r="CX20" s="589"/>
      <c r="CY20" s="590"/>
      <c r="CZ20" s="641">
        <v>100</v>
      </c>
      <c r="DA20" s="641"/>
      <c r="DB20" s="641"/>
      <c r="DC20" s="641"/>
      <c r="DD20" s="594">
        <v>2610063</v>
      </c>
      <c r="DE20" s="589"/>
      <c r="DF20" s="589"/>
      <c r="DG20" s="589"/>
      <c r="DH20" s="589"/>
      <c r="DI20" s="589"/>
      <c r="DJ20" s="589"/>
      <c r="DK20" s="589"/>
      <c r="DL20" s="589"/>
      <c r="DM20" s="589"/>
      <c r="DN20" s="589"/>
      <c r="DO20" s="589"/>
      <c r="DP20" s="590"/>
      <c r="DQ20" s="594">
        <v>18619757</v>
      </c>
      <c r="DR20" s="589"/>
      <c r="DS20" s="589"/>
      <c r="DT20" s="589"/>
      <c r="DU20" s="589"/>
      <c r="DV20" s="589"/>
      <c r="DW20" s="589"/>
      <c r="DX20" s="589"/>
      <c r="DY20" s="589"/>
      <c r="DZ20" s="589"/>
      <c r="EA20" s="589"/>
      <c r="EB20" s="589"/>
      <c r="EC20" s="620"/>
    </row>
    <row r="21" spans="2:133" ht="11.25" customHeight="1" x14ac:dyDescent="0.15">
      <c r="B21" s="585" t="s">
        <v>258</v>
      </c>
      <c r="C21" s="586"/>
      <c r="D21" s="586"/>
      <c r="E21" s="586"/>
      <c r="F21" s="586"/>
      <c r="G21" s="586"/>
      <c r="H21" s="586"/>
      <c r="I21" s="586"/>
      <c r="J21" s="586"/>
      <c r="K21" s="586"/>
      <c r="L21" s="586"/>
      <c r="M21" s="586"/>
      <c r="N21" s="586"/>
      <c r="O21" s="586"/>
      <c r="P21" s="586"/>
      <c r="Q21" s="587"/>
      <c r="R21" s="588">
        <v>12705</v>
      </c>
      <c r="S21" s="589"/>
      <c r="T21" s="589"/>
      <c r="U21" s="589"/>
      <c r="V21" s="589"/>
      <c r="W21" s="589"/>
      <c r="X21" s="589"/>
      <c r="Y21" s="590"/>
      <c r="Z21" s="641">
        <v>0</v>
      </c>
      <c r="AA21" s="641"/>
      <c r="AB21" s="641"/>
      <c r="AC21" s="641"/>
      <c r="AD21" s="642">
        <v>12705</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12723</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260</v>
      </c>
      <c r="C22" s="586"/>
      <c r="D22" s="586"/>
      <c r="E22" s="586"/>
      <c r="F22" s="586"/>
      <c r="G22" s="586"/>
      <c r="H22" s="586"/>
      <c r="I22" s="586"/>
      <c r="J22" s="586"/>
      <c r="K22" s="586"/>
      <c r="L22" s="586"/>
      <c r="M22" s="586"/>
      <c r="N22" s="586"/>
      <c r="O22" s="586"/>
      <c r="P22" s="586"/>
      <c r="Q22" s="587"/>
      <c r="R22" s="588">
        <v>394444</v>
      </c>
      <c r="S22" s="589"/>
      <c r="T22" s="589"/>
      <c r="U22" s="589"/>
      <c r="V22" s="589"/>
      <c r="W22" s="589"/>
      <c r="X22" s="589"/>
      <c r="Y22" s="590"/>
      <c r="Z22" s="641">
        <v>1.2</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164124</v>
      </c>
      <c r="S23" s="589"/>
      <c r="T23" s="589"/>
      <c r="U23" s="589"/>
      <c r="V23" s="589"/>
      <c r="W23" s="589"/>
      <c r="X23" s="589"/>
      <c r="Y23" s="590"/>
      <c r="Z23" s="641">
        <v>0.5</v>
      </c>
      <c r="AA23" s="641"/>
      <c r="AB23" s="641"/>
      <c r="AC23" s="641"/>
      <c r="AD23" s="642">
        <v>24169</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811241</v>
      </c>
      <c r="BH23" s="589"/>
      <c r="BI23" s="589"/>
      <c r="BJ23" s="589"/>
      <c r="BK23" s="589"/>
      <c r="BL23" s="589"/>
      <c r="BM23" s="589"/>
      <c r="BN23" s="590"/>
      <c r="BO23" s="641">
        <v>7.7</v>
      </c>
      <c r="BP23" s="641"/>
      <c r="BQ23" s="641"/>
      <c r="BR23" s="641"/>
      <c r="BS23" s="594" t="s">
        <v>111</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279496</v>
      </c>
      <c r="S24" s="589"/>
      <c r="T24" s="589"/>
      <c r="U24" s="589"/>
      <c r="V24" s="589"/>
      <c r="W24" s="589"/>
      <c r="X24" s="589"/>
      <c r="Y24" s="590"/>
      <c r="Z24" s="641">
        <v>0.9</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15356494</v>
      </c>
      <c r="CS24" s="639"/>
      <c r="CT24" s="639"/>
      <c r="CU24" s="639"/>
      <c r="CV24" s="639"/>
      <c r="CW24" s="639"/>
      <c r="CX24" s="639"/>
      <c r="CY24" s="686"/>
      <c r="CZ24" s="690">
        <v>48.2</v>
      </c>
      <c r="DA24" s="691"/>
      <c r="DB24" s="691"/>
      <c r="DC24" s="692"/>
      <c r="DD24" s="685">
        <v>8800333</v>
      </c>
      <c r="DE24" s="639"/>
      <c r="DF24" s="639"/>
      <c r="DG24" s="639"/>
      <c r="DH24" s="639"/>
      <c r="DI24" s="639"/>
      <c r="DJ24" s="639"/>
      <c r="DK24" s="686"/>
      <c r="DL24" s="685">
        <v>8308895</v>
      </c>
      <c r="DM24" s="639"/>
      <c r="DN24" s="639"/>
      <c r="DO24" s="639"/>
      <c r="DP24" s="639"/>
      <c r="DQ24" s="639"/>
      <c r="DR24" s="639"/>
      <c r="DS24" s="639"/>
      <c r="DT24" s="639"/>
      <c r="DU24" s="639"/>
      <c r="DV24" s="686"/>
      <c r="DW24" s="687">
        <v>48.8</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4067123</v>
      </c>
      <c r="S25" s="589"/>
      <c r="T25" s="589"/>
      <c r="U25" s="589"/>
      <c r="V25" s="589"/>
      <c r="W25" s="589"/>
      <c r="X25" s="589"/>
      <c r="Y25" s="590"/>
      <c r="Z25" s="641">
        <v>12.4</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4115605</v>
      </c>
      <c r="CS25" s="607"/>
      <c r="CT25" s="607"/>
      <c r="CU25" s="607"/>
      <c r="CV25" s="607"/>
      <c r="CW25" s="607"/>
      <c r="CX25" s="607"/>
      <c r="CY25" s="608"/>
      <c r="CZ25" s="591">
        <v>12.9</v>
      </c>
      <c r="DA25" s="609"/>
      <c r="DB25" s="609"/>
      <c r="DC25" s="610"/>
      <c r="DD25" s="594">
        <v>3715772</v>
      </c>
      <c r="DE25" s="607"/>
      <c r="DF25" s="607"/>
      <c r="DG25" s="607"/>
      <c r="DH25" s="607"/>
      <c r="DI25" s="607"/>
      <c r="DJ25" s="607"/>
      <c r="DK25" s="608"/>
      <c r="DL25" s="594">
        <v>3682622</v>
      </c>
      <c r="DM25" s="607"/>
      <c r="DN25" s="607"/>
      <c r="DO25" s="607"/>
      <c r="DP25" s="607"/>
      <c r="DQ25" s="607"/>
      <c r="DR25" s="607"/>
      <c r="DS25" s="607"/>
      <c r="DT25" s="607"/>
      <c r="DU25" s="607"/>
      <c r="DV25" s="608"/>
      <c r="DW25" s="611">
        <v>21.6</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2589630</v>
      </c>
      <c r="CS26" s="589"/>
      <c r="CT26" s="589"/>
      <c r="CU26" s="589"/>
      <c r="CV26" s="589"/>
      <c r="CW26" s="589"/>
      <c r="CX26" s="589"/>
      <c r="CY26" s="590"/>
      <c r="CZ26" s="591">
        <v>8.1</v>
      </c>
      <c r="DA26" s="609"/>
      <c r="DB26" s="609"/>
      <c r="DC26" s="610"/>
      <c r="DD26" s="594">
        <v>2352655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5120722</v>
      </c>
      <c r="S27" s="589"/>
      <c r="T27" s="589"/>
      <c r="U27" s="589"/>
      <c r="V27" s="589"/>
      <c r="W27" s="589"/>
      <c r="X27" s="589"/>
      <c r="Y27" s="590"/>
      <c r="Z27" s="641">
        <v>15.7</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10592927</v>
      </c>
      <c r="BH27" s="589"/>
      <c r="BI27" s="589"/>
      <c r="BJ27" s="589"/>
      <c r="BK27" s="589"/>
      <c r="BL27" s="589"/>
      <c r="BM27" s="589"/>
      <c r="BN27" s="590"/>
      <c r="BO27" s="641">
        <v>100</v>
      </c>
      <c r="BP27" s="641"/>
      <c r="BQ27" s="641"/>
      <c r="BR27" s="641"/>
      <c r="BS27" s="594">
        <v>31363</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8195950</v>
      </c>
      <c r="CS27" s="607"/>
      <c r="CT27" s="607"/>
      <c r="CU27" s="607"/>
      <c r="CV27" s="607"/>
      <c r="CW27" s="607"/>
      <c r="CX27" s="607"/>
      <c r="CY27" s="608"/>
      <c r="CZ27" s="591">
        <v>25.7</v>
      </c>
      <c r="DA27" s="609"/>
      <c r="DB27" s="609"/>
      <c r="DC27" s="610"/>
      <c r="DD27" s="594">
        <v>2074041</v>
      </c>
      <c r="DE27" s="607"/>
      <c r="DF27" s="607"/>
      <c r="DG27" s="607"/>
      <c r="DH27" s="607"/>
      <c r="DI27" s="607"/>
      <c r="DJ27" s="607"/>
      <c r="DK27" s="608"/>
      <c r="DL27" s="594">
        <v>2074011</v>
      </c>
      <c r="DM27" s="607"/>
      <c r="DN27" s="607"/>
      <c r="DO27" s="607"/>
      <c r="DP27" s="607"/>
      <c r="DQ27" s="607"/>
      <c r="DR27" s="607"/>
      <c r="DS27" s="607"/>
      <c r="DT27" s="607"/>
      <c r="DU27" s="607"/>
      <c r="DV27" s="608"/>
      <c r="DW27" s="611">
        <v>12.2</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143297</v>
      </c>
      <c r="S28" s="589"/>
      <c r="T28" s="589"/>
      <c r="U28" s="589"/>
      <c r="V28" s="589"/>
      <c r="W28" s="589"/>
      <c r="X28" s="589"/>
      <c r="Y28" s="590"/>
      <c r="Z28" s="641">
        <v>0.4</v>
      </c>
      <c r="AA28" s="641"/>
      <c r="AB28" s="641"/>
      <c r="AC28" s="641"/>
      <c r="AD28" s="642">
        <v>74683</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3044939</v>
      </c>
      <c r="CS28" s="589"/>
      <c r="CT28" s="589"/>
      <c r="CU28" s="589"/>
      <c r="CV28" s="589"/>
      <c r="CW28" s="589"/>
      <c r="CX28" s="589"/>
      <c r="CY28" s="590"/>
      <c r="CZ28" s="591">
        <v>9.6</v>
      </c>
      <c r="DA28" s="609"/>
      <c r="DB28" s="609"/>
      <c r="DC28" s="610"/>
      <c r="DD28" s="594">
        <v>3010520</v>
      </c>
      <c r="DE28" s="589"/>
      <c r="DF28" s="589"/>
      <c r="DG28" s="589"/>
      <c r="DH28" s="589"/>
      <c r="DI28" s="589"/>
      <c r="DJ28" s="589"/>
      <c r="DK28" s="590"/>
      <c r="DL28" s="594">
        <v>2552262</v>
      </c>
      <c r="DM28" s="589"/>
      <c r="DN28" s="589"/>
      <c r="DO28" s="589"/>
      <c r="DP28" s="589"/>
      <c r="DQ28" s="589"/>
      <c r="DR28" s="589"/>
      <c r="DS28" s="589"/>
      <c r="DT28" s="589"/>
      <c r="DU28" s="589"/>
      <c r="DV28" s="590"/>
      <c r="DW28" s="611">
        <v>15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12760</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288</v>
      </c>
      <c r="CG29" s="618"/>
      <c r="CH29" s="618"/>
      <c r="CI29" s="618"/>
      <c r="CJ29" s="618"/>
      <c r="CK29" s="618"/>
      <c r="CL29" s="618"/>
      <c r="CM29" s="618"/>
      <c r="CN29" s="618"/>
      <c r="CO29" s="618"/>
      <c r="CP29" s="618"/>
      <c r="CQ29" s="619"/>
      <c r="CR29" s="588">
        <v>3044939</v>
      </c>
      <c r="CS29" s="607"/>
      <c r="CT29" s="607"/>
      <c r="CU29" s="607"/>
      <c r="CV29" s="607"/>
      <c r="CW29" s="607"/>
      <c r="CX29" s="607"/>
      <c r="CY29" s="608"/>
      <c r="CZ29" s="591">
        <v>9.6</v>
      </c>
      <c r="DA29" s="609"/>
      <c r="DB29" s="609"/>
      <c r="DC29" s="610"/>
      <c r="DD29" s="594">
        <v>3010520</v>
      </c>
      <c r="DE29" s="607"/>
      <c r="DF29" s="607"/>
      <c r="DG29" s="607"/>
      <c r="DH29" s="607"/>
      <c r="DI29" s="607"/>
      <c r="DJ29" s="607"/>
      <c r="DK29" s="608"/>
      <c r="DL29" s="594">
        <v>2552262</v>
      </c>
      <c r="DM29" s="607"/>
      <c r="DN29" s="607"/>
      <c r="DO29" s="607"/>
      <c r="DP29" s="607"/>
      <c r="DQ29" s="607"/>
      <c r="DR29" s="607"/>
      <c r="DS29" s="607"/>
      <c r="DT29" s="607"/>
      <c r="DU29" s="607"/>
      <c r="DV29" s="608"/>
      <c r="DW29" s="611">
        <v>15</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100344</v>
      </c>
      <c r="S30" s="589"/>
      <c r="T30" s="589"/>
      <c r="U30" s="589"/>
      <c r="V30" s="589"/>
      <c r="W30" s="589"/>
      <c r="X30" s="589"/>
      <c r="Y30" s="590"/>
      <c r="Z30" s="641">
        <v>0.3</v>
      </c>
      <c r="AA30" s="641"/>
      <c r="AB30" s="641"/>
      <c r="AC30" s="641"/>
      <c r="AD30" s="642" t="s">
        <v>111</v>
      </c>
      <c r="AE30" s="642"/>
      <c r="AF30" s="642"/>
      <c r="AG30" s="642"/>
      <c r="AH30" s="642"/>
      <c r="AI30" s="642"/>
      <c r="AJ30" s="642"/>
      <c r="AK30" s="642"/>
      <c r="AL30" s="611" t="s">
        <v>111</v>
      </c>
      <c r="AM30" s="643"/>
      <c r="AN30" s="643"/>
      <c r="AO30" s="644"/>
      <c r="AP30" s="664" t="s">
        <v>290</v>
      </c>
      <c r="AQ30" s="665"/>
      <c r="AR30" s="665"/>
      <c r="AS30" s="665"/>
      <c r="AT30" s="670" t="s">
        <v>291</v>
      </c>
      <c r="AU30" s="182"/>
      <c r="AV30" s="182"/>
      <c r="AW30" s="182"/>
      <c r="AX30" s="673" t="s">
        <v>169</v>
      </c>
      <c r="AY30" s="674"/>
      <c r="AZ30" s="674"/>
      <c r="BA30" s="674"/>
      <c r="BB30" s="674"/>
      <c r="BC30" s="674"/>
      <c r="BD30" s="674"/>
      <c r="BE30" s="674"/>
      <c r="BF30" s="675"/>
      <c r="BG30" s="654">
        <v>99.3</v>
      </c>
      <c r="BH30" s="655"/>
      <c r="BI30" s="655"/>
      <c r="BJ30" s="655"/>
      <c r="BK30" s="655"/>
      <c r="BL30" s="655"/>
      <c r="BM30" s="656">
        <v>98.2</v>
      </c>
      <c r="BN30" s="655"/>
      <c r="BO30" s="655"/>
      <c r="BP30" s="655"/>
      <c r="BQ30" s="657"/>
      <c r="BR30" s="654">
        <v>99.2</v>
      </c>
      <c r="BS30" s="655"/>
      <c r="BT30" s="655"/>
      <c r="BU30" s="655"/>
      <c r="BV30" s="655"/>
      <c r="BW30" s="655"/>
      <c r="BX30" s="656">
        <v>97.8</v>
      </c>
      <c r="BY30" s="655"/>
      <c r="BZ30" s="655"/>
      <c r="CA30" s="655"/>
      <c r="CB30" s="657"/>
      <c r="CD30" s="660"/>
      <c r="CE30" s="661"/>
      <c r="CF30" s="621" t="s">
        <v>292</v>
      </c>
      <c r="CG30" s="618"/>
      <c r="CH30" s="618"/>
      <c r="CI30" s="618"/>
      <c r="CJ30" s="618"/>
      <c r="CK30" s="618"/>
      <c r="CL30" s="618"/>
      <c r="CM30" s="618"/>
      <c r="CN30" s="618"/>
      <c r="CO30" s="618"/>
      <c r="CP30" s="618"/>
      <c r="CQ30" s="619"/>
      <c r="CR30" s="588">
        <v>2766108</v>
      </c>
      <c r="CS30" s="589"/>
      <c r="CT30" s="589"/>
      <c r="CU30" s="589"/>
      <c r="CV30" s="589"/>
      <c r="CW30" s="589"/>
      <c r="CX30" s="589"/>
      <c r="CY30" s="590"/>
      <c r="CZ30" s="591">
        <v>8.6999999999999993</v>
      </c>
      <c r="DA30" s="609"/>
      <c r="DB30" s="609"/>
      <c r="DC30" s="610"/>
      <c r="DD30" s="594">
        <v>2731689</v>
      </c>
      <c r="DE30" s="589"/>
      <c r="DF30" s="589"/>
      <c r="DG30" s="589"/>
      <c r="DH30" s="589"/>
      <c r="DI30" s="589"/>
      <c r="DJ30" s="589"/>
      <c r="DK30" s="590"/>
      <c r="DL30" s="594">
        <v>2273431</v>
      </c>
      <c r="DM30" s="589"/>
      <c r="DN30" s="589"/>
      <c r="DO30" s="589"/>
      <c r="DP30" s="589"/>
      <c r="DQ30" s="589"/>
      <c r="DR30" s="589"/>
      <c r="DS30" s="589"/>
      <c r="DT30" s="589"/>
      <c r="DU30" s="589"/>
      <c r="DV30" s="590"/>
      <c r="DW30" s="611">
        <v>13.4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758072</v>
      </c>
      <c r="S31" s="589"/>
      <c r="T31" s="589"/>
      <c r="U31" s="589"/>
      <c r="V31" s="589"/>
      <c r="W31" s="589"/>
      <c r="X31" s="589"/>
      <c r="Y31" s="590"/>
      <c r="Z31" s="641">
        <v>2.2999999999999998</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v>
      </c>
      <c r="BH31" s="607"/>
      <c r="BI31" s="607"/>
      <c r="BJ31" s="607"/>
      <c r="BK31" s="607"/>
      <c r="BL31" s="607"/>
      <c r="BM31" s="643">
        <v>97.5</v>
      </c>
      <c r="BN31" s="653"/>
      <c r="BO31" s="653"/>
      <c r="BP31" s="653"/>
      <c r="BQ31" s="617"/>
      <c r="BR31" s="652">
        <v>98.9</v>
      </c>
      <c r="BS31" s="607"/>
      <c r="BT31" s="607"/>
      <c r="BU31" s="607"/>
      <c r="BV31" s="607"/>
      <c r="BW31" s="607"/>
      <c r="BX31" s="643">
        <v>97</v>
      </c>
      <c r="BY31" s="653"/>
      <c r="BZ31" s="653"/>
      <c r="CA31" s="653"/>
      <c r="CB31" s="617"/>
      <c r="CD31" s="660"/>
      <c r="CE31" s="661"/>
      <c r="CF31" s="621" t="s">
        <v>296</v>
      </c>
      <c r="CG31" s="618"/>
      <c r="CH31" s="618"/>
      <c r="CI31" s="618"/>
      <c r="CJ31" s="618"/>
      <c r="CK31" s="618"/>
      <c r="CL31" s="618"/>
      <c r="CM31" s="618"/>
      <c r="CN31" s="618"/>
      <c r="CO31" s="618"/>
      <c r="CP31" s="618"/>
      <c r="CQ31" s="619"/>
      <c r="CR31" s="588">
        <v>278831</v>
      </c>
      <c r="CS31" s="607"/>
      <c r="CT31" s="607"/>
      <c r="CU31" s="607"/>
      <c r="CV31" s="607"/>
      <c r="CW31" s="607"/>
      <c r="CX31" s="607"/>
      <c r="CY31" s="608"/>
      <c r="CZ31" s="591">
        <v>0.9</v>
      </c>
      <c r="DA31" s="609"/>
      <c r="DB31" s="609"/>
      <c r="DC31" s="610"/>
      <c r="DD31" s="594">
        <v>278831</v>
      </c>
      <c r="DE31" s="607"/>
      <c r="DF31" s="607"/>
      <c r="DG31" s="607"/>
      <c r="DH31" s="607"/>
      <c r="DI31" s="607"/>
      <c r="DJ31" s="607"/>
      <c r="DK31" s="608"/>
      <c r="DL31" s="594">
        <v>278831</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248299</v>
      </c>
      <c r="S32" s="589"/>
      <c r="T32" s="589"/>
      <c r="U32" s="589"/>
      <c r="V32" s="589"/>
      <c r="W32" s="589"/>
      <c r="X32" s="589"/>
      <c r="Y32" s="590"/>
      <c r="Z32" s="641">
        <v>0.8</v>
      </c>
      <c r="AA32" s="641"/>
      <c r="AB32" s="641"/>
      <c r="AC32" s="641"/>
      <c r="AD32" s="642">
        <v>79</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99.5</v>
      </c>
      <c r="BH32" s="573"/>
      <c r="BI32" s="573"/>
      <c r="BJ32" s="573"/>
      <c r="BK32" s="573"/>
      <c r="BL32" s="573"/>
      <c r="BM32" s="636">
        <v>98.6</v>
      </c>
      <c r="BN32" s="573"/>
      <c r="BO32" s="573"/>
      <c r="BP32" s="573"/>
      <c r="BQ32" s="630"/>
      <c r="BR32" s="651">
        <v>99.5</v>
      </c>
      <c r="BS32" s="573"/>
      <c r="BT32" s="573"/>
      <c r="BU32" s="573"/>
      <c r="BV32" s="573"/>
      <c r="BW32" s="573"/>
      <c r="BX32" s="636">
        <v>98.4</v>
      </c>
      <c r="BY32" s="573"/>
      <c r="BZ32" s="573"/>
      <c r="CA32" s="573"/>
      <c r="CB32" s="630"/>
      <c r="CD32" s="662"/>
      <c r="CE32" s="663"/>
      <c r="CF32" s="621" t="s">
        <v>299</v>
      </c>
      <c r="CG32" s="618"/>
      <c r="CH32" s="618"/>
      <c r="CI32" s="618"/>
      <c r="CJ32" s="618"/>
      <c r="CK32" s="618"/>
      <c r="CL32" s="618"/>
      <c r="CM32" s="618"/>
      <c r="CN32" s="618"/>
      <c r="CO32" s="618"/>
      <c r="CP32" s="618"/>
      <c r="CQ32" s="619"/>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4422981</v>
      </c>
      <c r="S33" s="589"/>
      <c r="T33" s="589"/>
      <c r="U33" s="589"/>
      <c r="V33" s="589"/>
      <c r="W33" s="589"/>
      <c r="X33" s="589"/>
      <c r="Y33" s="590"/>
      <c r="Z33" s="641">
        <v>13.5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13870599</v>
      </c>
      <c r="CS33" s="607"/>
      <c r="CT33" s="607"/>
      <c r="CU33" s="607"/>
      <c r="CV33" s="607"/>
      <c r="CW33" s="607"/>
      <c r="CX33" s="607"/>
      <c r="CY33" s="608"/>
      <c r="CZ33" s="591">
        <v>43.6</v>
      </c>
      <c r="DA33" s="609"/>
      <c r="DB33" s="609"/>
      <c r="DC33" s="610"/>
      <c r="DD33" s="594">
        <v>9558347</v>
      </c>
      <c r="DE33" s="607"/>
      <c r="DF33" s="607"/>
      <c r="DG33" s="607"/>
      <c r="DH33" s="607"/>
      <c r="DI33" s="607"/>
      <c r="DJ33" s="607"/>
      <c r="DK33" s="608"/>
      <c r="DL33" s="594">
        <v>7646788</v>
      </c>
      <c r="DM33" s="607"/>
      <c r="DN33" s="607"/>
      <c r="DO33" s="607"/>
      <c r="DP33" s="607"/>
      <c r="DQ33" s="607"/>
      <c r="DR33" s="607"/>
      <c r="DS33" s="607"/>
      <c r="DT33" s="607"/>
      <c r="DU33" s="607"/>
      <c r="DV33" s="608"/>
      <c r="DW33" s="611">
        <v>44.9</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4032872</v>
      </c>
      <c r="CS34" s="589"/>
      <c r="CT34" s="589"/>
      <c r="CU34" s="589"/>
      <c r="CV34" s="589"/>
      <c r="CW34" s="589"/>
      <c r="CX34" s="589"/>
      <c r="CY34" s="590"/>
      <c r="CZ34" s="591">
        <v>12.7</v>
      </c>
      <c r="DA34" s="609"/>
      <c r="DB34" s="609"/>
      <c r="DC34" s="610"/>
      <c r="DD34" s="594">
        <v>2996887</v>
      </c>
      <c r="DE34" s="589"/>
      <c r="DF34" s="589"/>
      <c r="DG34" s="589"/>
      <c r="DH34" s="589"/>
      <c r="DI34" s="589"/>
      <c r="DJ34" s="589"/>
      <c r="DK34" s="590"/>
      <c r="DL34" s="594">
        <v>2563175</v>
      </c>
      <c r="DM34" s="589"/>
      <c r="DN34" s="589"/>
      <c r="DO34" s="589"/>
      <c r="DP34" s="589"/>
      <c r="DQ34" s="589"/>
      <c r="DR34" s="589"/>
      <c r="DS34" s="589"/>
      <c r="DT34" s="589"/>
      <c r="DU34" s="589"/>
      <c r="DV34" s="590"/>
      <c r="DW34" s="611">
        <v>15.1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1302181</v>
      </c>
      <c r="S35" s="589"/>
      <c r="T35" s="589"/>
      <c r="U35" s="589"/>
      <c r="V35" s="589"/>
      <c r="W35" s="589"/>
      <c r="X35" s="589"/>
      <c r="Y35" s="590"/>
      <c r="Z35" s="641">
        <v>4</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4810816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353845</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54237</v>
      </c>
      <c r="CS35" s="607"/>
      <c r="CT35" s="607"/>
      <c r="CU35" s="607"/>
      <c r="CV35" s="607"/>
      <c r="CW35" s="607"/>
      <c r="CX35" s="607"/>
      <c r="CY35" s="608"/>
      <c r="CZ35" s="591">
        <v>0.2</v>
      </c>
      <c r="DA35" s="609"/>
      <c r="DB35" s="609"/>
      <c r="DC35" s="610"/>
      <c r="DD35" s="594">
        <v>44673</v>
      </c>
      <c r="DE35" s="607"/>
      <c r="DF35" s="607"/>
      <c r="DG35" s="607"/>
      <c r="DH35" s="607"/>
      <c r="DI35" s="607"/>
      <c r="DJ35" s="607"/>
      <c r="DK35" s="608"/>
      <c r="DL35" s="594">
        <v>44673</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32711939</v>
      </c>
      <c r="S36" s="629"/>
      <c r="T36" s="629"/>
      <c r="U36" s="629"/>
      <c r="V36" s="629"/>
      <c r="W36" s="629"/>
      <c r="X36" s="629"/>
      <c r="Y36" s="632"/>
      <c r="Z36" s="633">
        <v>100</v>
      </c>
      <c r="AA36" s="633"/>
      <c r="AB36" s="633"/>
      <c r="AC36" s="633"/>
      <c r="AD36" s="634">
        <v>15721391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1303997</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-347157</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5685989</v>
      </c>
      <c r="CS36" s="589"/>
      <c r="CT36" s="589"/>
      <c r="CU36" s="589"/>
      <c r="CV36" s="589"/>
      <c r="CW36" s="589"/>
      <c r="CX36" s="589"/>
      <c r="CY36" s="590"/>
      <c r="CZ36" s="591">
        <v>17.899999999999999</v>
      </c>
      <c r="DA36" s="609"/>
      <c r="DB36" s="609"/>
      <c r="DC36" s="610"/>
      <c r="DD36" s="594">
        <v>2823547</v>
      </c>
      <c r="DE36" s="589"/>
      <c r="DF36" s="589"/>
      <c r="DG36" s="589"/>
      <c r="DH36" s="589"/>
      <c r="DI36" s="589"/>
      <c r="DJ36" s="589"/>
      <c r="DK36" s="590"/>
      <c r="DL36" s="594">
        <v>2408463</v>
      </c>
      <c r="DM36" s="589"/>
      <c r="DN36" s="589"/>
      <c r="DO36" s="589"/>
      <c r="DP36" s="589"/>
      <c r="DQ36" s="589"/>
      <c r="DR36" s="589"/>
      <c r="DS36" s="589"/>
      <c r="DT36" s="589"/>
      <c r="DU36" s="589"/>
      <c r="DV36" s="590"/>
      <c r="DW36" s="611">
        <v>14.1</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809152</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13352</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842442</v>
      </c>
      <c r="CS37" s="607"/>
      <c r="CT37" s="607"/>
      <c r="CU37" s="607"/>
      <c r="CV37" s="607"/>
      <c r="CW37" s="607"/>
      <c r="CX37" s="607"/>
      <c r="CY37" s="608"/>
      <c r="CZ37" s="591">
        <v>2.6</v>
      </c>
      <c r="DA37" s="609"/>
      <c r="DB37" s="609"/>
      <c r="DC37" s="610"/>
      <c r="DD37" s="594">
        <v>609642</v>
      </c>
      <c r="DE37" s="607"/>
      <c r="DF37" s="607"/>
      <c r="DG37" s="607"/>
      <c r="DH37" s="607"/>
      <c r="DI37" s="607"/>
      <c r="DJ37" s="607"/>
      <c r="DK37" s="608"/>
      <c r="DL37" s="594">
        <v>525353</v>
      </c>
      <c r="DM37" s="607"/>
      <c r="DN37" s="607"/>
      <c r="DO37" s="607"/>
      <c r="DP37" s="607"/>
      <c r="DQ37" s="607"/>
      <c r="DR37" s="607"/>
      <c r="DS37" s="607"/>
      <c r="DT37" s="607"/>
      <c r="DU37" s="607"/>
      <c r="DV37" s="608"/>
      <c r="DW37" s="611">
        <v>3.1</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111</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23084</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4001664</v>
      </c>
      <c r="CS38" s="589"/>
      <c r="CT38" s="589"/>
      <c r="CU38" s="589"/>
      <c r="CV38" s="589"/>
      <c r="CW38" s="589"/>
      <c r="CX38" s="589"/>
      <c r="CY38" s="590"/>
      <c r="CZ38" s="591">
        <v>12.6</v>
      </c>
      <c r="DA38" s="609"/>
      <c r="DB38" s="609"/>
      <c r="DC38" s="610"/>
      <c r="DD38" s="594">
        <v>3635791</v>
      </c>
      <c r="DE38" s="589"/>
      <c r="DF38" s="589"/>
      <c r="DG38" s="589"/>
      <c r="DH38" s="589"/>
      <c r="DI38" s="589"/>
      <c r="DJ38" s="589"/>
      <c r="DK38" s="590"/>
      <c r="DL38" s="594">
        <v>2630088</v>
      </c>
      <c r="DM38" s="589"/>
      <c r="DN38" s="589"/>
      <c r="DO38" s="589"/>
      <c r="DP38" s="589"/>
      <c r="DQ38" s="589"/>
      <c r="DR38" s="589"/>
      <c r="DS38" s="589"/>
      <c r="DT38" s="589"/>
      <c r="DU38" s="589"/>
      <c r="DV38" s="590"/>
      <c r="DW38" s="611">
        <v>15.4</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111</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85</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68867</v>
      </c>
      <c r="CS39" s="607"/>
      <c r="CT39" s="607"/>
      <c r="CU39" s="607"/>
      <c r="CV39" s="607"/>
      <c r="CW39" s="607"/>
      <c r="CX39" s="607"/>
      <c r="CY39" s="608"/>
      <c r="CZ39" s="591">
        <v>0.2</v>
      </c>
      <c r="DA39" s="609"/>
      <c r="DB39" s="609"/>
      <c r="DC39" s="610"/>
      <c r="DD39" s="594">
        <v>57060</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1021647</v>
      </c>
      <c r="BA40" s="589"/>
      <c r="BB40" s="589"/>
      <c r="BC40" s="589"/>
      <c r="BD40" s="607"/>
      <c r="BE40" s="607"/>
      <c r="BF40" s="617"/>
      <c r="BG40" s="622"/>
      <c r="BH40" s="623"/>
      <c r="BI40" s="623"/>
      <c r="BJ40" s="623"/>
      <c r="BK40" s="623"/>
      <c r="BL40" s="187"/>
      <c r="BM40" s="618" t="s">
        <v>325</v>
      </c>
      <c r="BN40" s="618"/>
      <c r="BO40" s="618"/>
      <c r="BP40" s="618"/>
      <c r="BQ40" s="618"/>
      <c r="BR40" s="618"/>
      <c r="BS40" s="618"/>
      <c r="BT40" s="618"/>
      <c r="BU40" s="619"/>
      <c r="BV40" s="588">
        <v>88</v>
      </c>
      <c r="BW40" s="589"/>
      <c r="BX40" s="589"/>
      <c r="BY40" s="589"/>
      <c r="BZ40" s="589"/>
      <c r="CA40" s="589"/>
      <c r="CB40" s="620"/>
      <c r="CD40" s="621" t="s">
        <v>326</v>
      </c>
      <c r="CE40" s="618"/>
      <c r="CF40" s="618"/>
      <c r="CG40" s="618"/>
      <c r="CH40" s="618"/>
      <c r="CI40" s="618"/>
      <c r="CJ40" s="618"/>
      <c r="CK40" s="618"/>
      <c r="CL40" s="618"/>
      <c r="CM40" s="618"/>
      <c r="CN40" s="618"/>
      <c r="CO40" s="618"/>
      <c r="CP40" s="618"/>
      <c r="CQ40" s="619"/>
      <c r="CR40" s="588">
        <v>26970</v>
      </c>
      <c r="CS40" s="589"/>
      <c r="CT40" s="589"/>
      <c r="CU40" s="589"/>
      <c r="CV40" s="589"/>
      <c r="CW40" s="589"/>
      <c r="CX40" s="589"/>
      <c r="CY40" s="590"/>
      <c r="CZ40" s="591">
        <v>0.1</v>
      </c>
      <c r="DA40" s="609"/>
      <c r="DB40" s="609"/>
      <c r="DC40" s="610"/>
      <c r="DD40" s="594">
        <v>389</v>
      </c>
      <c r="DE40" s="589"/>
      <c r="DF40" s="589"/>
      <c r="DG40" s="589"/>
      <c r="DH40" s="589"/>
      <c r="DI40" s="589"/>
      <c r="DJ40" s="589"/>
      <c r="DK40" s="590"/>
      <c r="DL40" s="594">
        <v>389</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1676020</v>
      </c>
      <c r="BA41" s="629"/>
      <c r="BB41" s="629"/>
      <c r="BC41" s="629"/>
      <c r="BD41" s="573"/>
      <c r="BE41" s="573"/>
      <c r="BF41" s="630"/>
      <c r="BG41" s="624"/>
      <c r="BH41" s="625"/>
      <c r="BI41" s="625"/>
      <c r="BJ41" s="625"/>
      <c r="BK41" s="625"/>
      <c r="BL41" s="189"/>
      <c r="BM41" s="627" t="s">
        <v>328</v>
      </c>
      <c r="BN41" s="627"/>
      <c r="BO41" s="627"/>
      <c r="BP41" s="627"/>
      <c r="BQ41" s="627"/>
      <c r="BR41" s="627"/>
      <c r="BS41" s="627"/>
      <c r="BT41" s="627"/>
      <c r="BU41" s="628"/>
      <c r="BV41" s="572">
        <v>270</v>
      </c>
      <c r="BW41" s="629"/>
      <c r="BX41" s="629"/>
      <c r="BY41" s="629"/>
      <c r="BZ41" s="629"/>
      <c r="CA41" s="629"/>
      <c r="CB41" s="631"/>
      <c r="CD41" s="621" t="s">
        <v>329</v>
      </c>
      <c r="CE41" s="618"/>
      <c r="CF41" s="618"/>
      <c r="CG41" s="618"/>
      <c r="CH41" s="618"/>
      <c r="CI41" s="618"/>
      <c r="CJ41" s="618"/>
      <c r="CK41" s="618"/>
      <c r="CL41" s="618"/>
      <c r="CM41" s="618"/>
      <c r="CN41" s="618"/>
      <c r="CO41" s="618"/>
      <c r="CP41" s="618"/>
      <c r="CQ41" s="619"/>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2616003</v>
      </c>
      <c r="CS42" s="589"/>
      <c r="CT42" s="589"/>
      <c r="CU42" s="589"/>
      <c r="CV42" s="589"/>
      <c r="CW42" s="589"/>
      <c r="CX42" s="589"/>
      <c r="CY42" s="590"/>
      <c r="CZ42" s="591">
        <v>8.1999999999999993</v>
      </c>
      <c r="DA42" s="592"/>
      <c r="DB42" s="592"/>
      <c r="DC42" s="593"/>
      <c r="DD42" s="594">
        <v>261077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65702</v>
      </c>
      <c r="CS43" s="607"/>
      <c r="CT43" s="607"/>
      <c r="CU43" s="607"/>
      <c r="CV43" s="607"/>
      <c r="CW43" s="607"/>
      <c r="CX43" s="607"/>
      <c r="CY43" s="608"/>
      <c r="CZ43" s="591">
        <v>0.2</v>
      </c>
      <c r="DA43" s="609"/>
      <c r="DB43" s="609"/>
      <c r="DC43" s="610"/>
      <c r="DD43" s="594">
        <v>65702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2610063</v>
      </c>
      <c r="CS44" s="589"/>
      <c r="CT44" s="589"/>
      <c r="CU44" s="589"/>
      <c r="CV44" s="589"/>
      <c r="CW44" s="589"/>
      <c r="CX44" s="589"/>
      <c r="CY44" s="590"/>
      <c r="CZ44" s="591">
        <v>8.1999999999999993</v>
      </c>
      <c r="DA44" s="592"/>
      <c r="DB44" s="592"/>
      <c r="DC44" s="593"/>
      <c r="DD44" s="594">
        <v>261077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150064</v>
      </c>
      <c r="CS45" s="607"/>
      <c r="CT45" s="607"/>
      <c r="CU45" s="607"/>
      <c r="CV45" s="607"/>
      <c r="CW45" s="607"/>
      <c r="CX45" s="607"/>
      <c r="CY45" s="608"/>
      <c r="CZ45" s="591">
        <v>0.5</v>
      </c>
      <c r="DA45" s="609"/>
      <c r="DB45" s="609"/>
      <c r="DC45" s="610"/>
      <c r="DD45" s="594">
        <v>11372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2459999</v>
      </c>
      <c r="CS46" s="589"/>
      <c r="CT46" s="589"/>
      <c r="CU46" s="589"/>
      <c r="CV46" s="589"/>
      <c r="CW46" s="589"/>
      <c r="CX46" s="589"/>
      <c r="CY46" s="590"/>
      <c r="CZ46" s="591">
        <v>7.7</v>
      </c>
      <c r="DA46" s="592"/>
      <c r="DB46" s="592"/>
      <c r="DC46" s="593"/>
      <c r="DD46" s="594">
        <v>249705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5940</v>
      </c>
      <c r="CS47" s="607"/>
      <c r="CT47" s="607"/>
      <c r="CU47" s="607"/>
      <c r="CV47" s="607"/>
      <c r="CW47" s="607"/>
      <c r="CX47" s="607"/>
      <c r="CY47" s="608"/>
      <c r="CZ47" s="591">
        <v>0</v>
      </c>
      <c r="DA47" s="609"/>
      <c r="DB47" s="609"/>
      <c r="DC47" s="610"/>
      <c r="DD47" s="594" t="s">
        <v>119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31843096</v>
      </c>
      <c r="CS49" s="573"/>
      <c r="CT49" s="573"/>
      <c r="CU49" s="573"/>
      <c r="CV49" s="573"/>
      <c r="CW49" s="573"/>
      <c r="CX49" s="573"/>
      <c r="CY49" s="574"/>
      <c r="CZ49" s="575">
        <v>100</v>
      </c>
      <c r="DA49" s="576"/>
      <c r="DB49" s="576"/>
      <c r="DC49" s="577"/>
      <c r="DD49" s="578">
        <v>18619757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33020</v>
      </c>
      <c r="R7" s="1101"/>
      <c r="S7" s="1101"/>
      <c r="T7" s="1101"/>
      <c r="U7" s="1101"/>
      <c r="V7" s="1101">
        <v>32151</v>
      </c>
      <c r="W7" s="1101"/>
      <c r="X7" s="1101"/>
      <c r="Y7" s="1101"/>
      <c r="Z7" s="1101"/>
      <c r="AA7" s="1101">
        <v>869</v>
      </c>
      <c r="AB7" s="1101"/>
      <c r="AC7" s="1101"/>
      <c r="AD7" s="1101"/>
      <c r="AE7" s="1102"/>
      <c r="AF7" s="1103">
        <v>829</v>
      </c>
      <c r="AG7" s="1104"/>
      <c r="AH7" s="1104"/>
      <c r="AI7" s="1104"/>
      <c r="AJ7" s="1105"/>
      <c r="AK7" s="1087">
        <v>74</v>
      </c>
      <c r="AL7" s="1088"/>
      <c r="AM7" s="1088"/>
      <c r="AN7" s="1088"/>
      <c r="AO7" s="1088"/>
      <c r="AP7" s="1088">
        <v>28363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538</v>
      </c>
      <c r="BS7" s="1091" t="s">
        <v>535</v>
      </c>
      <c r="BT7" s="1092"/>
      <c r="BU7" s="1092"/>
      <c r="BV7" s="1092"/>
      <c r="BW7" s="1092"/>
      <c r="BX7" s="1092"/>
      <c r="BY7" s="1092"/>
      <c r="BZ7" s="1092"/>
      <c r="CA7" s="1092"/>
      <c r="CB7" s="1092"/>
      <c r="CC7" s="1092"/>
      <c r="CD7" s="1092"/>
      <c r="CE7" s="1092"/>
      <c r="CF7" s="1092"/>
      <c r="CG7" s="1093"/>
      <c r="CH7" s="1084">
        <v>-961</v>
      </c>
      <c r="CI7" s="1085"/>
      <c r="CJ7" s="1085"/>
      <c r="CK7" s="1085"/>
      <c r="CL7" s="1086"/>
      <c r="CM7" s="1084">
        <v>25</v>
      </c>
      <c r="CN7" s="1085"/>
      <c r="CO7" s="1085"/>
      <c r="CP7" s="1085"/>
      <c r="CQ7" s="1086"/>
      <c r="CR7" s="1084">
        <v>5</v>
      </c>
      <c r="CS7" s="1085"/>
      <c r="CT7" s="1085"/>
      <c r="CU7" s="1085"/>
      <c r="CV7" s="1086"/>
      <c r="CW7" s="1084">
        <v>2</v>
      </c>
      <c r="CX7" s="1085"/>
      <c r="CY7" s="1085"/>
      <c r="CZ7" s="1085"/>
      <c r="DA7" s="1086"/>
      <c r="DB7" s="1084" t="s">
        <v>472</v>
      </c>
      <c r="DC7" s="1085"/>
      <c r="DD7" s="1085"/>
      <c r="DE7" s="1085"/>
      <c r="DF7" s="1086"/>
      <c r="DG7" s="1084" t="s">
        <v>472</v>
      </c>
      <c r="DH7" s="1085"/>
      <c r="DI7" s="1085"/>
      <c r="DJ7" s="1085"/>
      <c r="DK7" s="1086"/>
      <c r="DL7" s="1084" t="s">
        <v>472</v>
      </c>
      <c r="DM7" s="1085"/>
      <c r="DN7" s="1085"/>
      <c r="DO7" s="1085"/>
      <c r="DP7" s="1086"/>
      <c r="DQ7" s="1084" t="s">
        <v>472</v>
      </c>
      <c r="DR7" s="1085"/>
      <c r="DS7" s="1085"/>
      <c r="DT7" s="1085"/>
      <c r="DU7" s="1086"/>
      <c r="DV7" s="1111"/>
      <c r="DW7" s="1112"/>
      <c r="DX7" s="1112"/>
      <c r="DY7" s="1112"/>
      <c r="DZ7" s="1113"/>
      <c r="EA7" s="205"/>
    </row>
    <row r="8" spans="1:131" s="206" customFormat="1" ht="26.25" customHeight="1" x14ac:dyDescent="0.15">
      <c r="A8" s="212">
        <v>2</v>
      </c>
      <c r="B8" s="1027" t="s">
        <v>364</v>
      </c>
      <c r="C8" s="1028"/>
      <c r="D8" s="1028"/>
      <c r="E8" s="1028"/>
      <c r="F8" s="1028"/>
      <c r="G8" s="1028"/>
      <c r="H8" s="1028"/>
      <c r="I8" s="1028"/>
      <c r="J8" s="1028"/>
      <c r="K8" s="1028"/>
      <c r="L8" s="1028"/>
      <c r="M8" s="1028"/>
      <c r="N8" s="1028"/>
      <c r="O8" s="1028"/>
      <c r="P8" s="1029"/>
      <c r="Q8" s="1039">
        <v>30</v>
      </c>
      <c r="R8" s="1040"/>
      <c r="S8" s="1040"/>
      <c r="T8" s="1040"/>
      <c r="U8" s="1040"/>
      <c r="V8" s="1040">
        <v>30</v>
      </c>
      <c r="W8" s="1040"/>
      <c r="X8" s="1040"/>
      <c r="Y8" s="1040"/>
      <c r="Z8" s="1040"/>
      <c r="AA8" s="1040">
        <v>0</v>
      </c>
      <c r="AB8" s="1040"/>
      <c r="AC8" s="1040"/>
      <c r="AD8" s="1040"/>
      <c r="AE8" s="1041"/>
      <c r="AF8" s="1033" t="s">
        <v>111</v>
      </c>
      <c r="AG8" s="1034"/>
      <c r="AH8" s="1034"/>
      <c r="AI8" s="1034"/>
      <c r="AJ8" s="1035"/>
      <c r="AK8" s="1082">
        <v>26</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-11</v>
      </c>
      <c r="CI8" s="986"/>
      <c r="CJ8" s="986"/>
      <c r="CK8" s="986"/>
      <c r="CL8" s="987"/>
      <c r="CM8" s="985">
        <v>76</v>
      </c>
      <c r="CN8" s="986"/>
      <c r="CO8" s="986"/>
      <c r="CP8" s="986"/>
      <c r="CQ8" s="987"/>
      <c r="CR8" s="985">
        <v>55</v>
      </c>
      <c r="CS8" s="986"/>
      <c r="CT8" s="986"/>
      <c r="CU8" s="986"/>
      <c r="CV8" s="987"/>
      <c r="CW8" s="985" t="s">
        <v>472</v>
      </c>
      <c r="CX8" s="986"/>
      <c r="CY8" s="986"/>
      <c r="CZ8" s="986"/>
      <c r="DA8" s="987"/>
      <c r="DB8" s="985" t="s">
        <v>472</v>
      </c>
      <c r="DC8" s="986"/>
      <c r="DD8" s="986"/>
      <c r="DE8" s="986"/>
      <c r="DF8" s="987"/>
      <c r="DG8" s="985" t="s">
        <v>472</v>
      </c>
      <c r="DH8" s="986"/>
      <c r="DI8" s="986"/>
      <c r="DJ8" s="986"/>
      <c r="DK8" s="987"/>
      <c r="DL8" s="985" t="s">
        <v>472</v>
      </c>
      <c r="DM8" s="986"/>
      <c r="DN8" s="986"/>
      <c r="DO8" s="986"/>
      <c r="DP8" s="987"/>
      <c r="DQ8" s="985" t="s">
        <v>472</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537</v>
      </c>
      <c r="BT9" s="1011"/>
      <c r="BU9" s="1011"/>
      <c r="BV9" s="1011"/>
      <c r="BW9" s="1011"/>
      <c r="BX9" s="1011"/>
      <c r="BY9" s="1011"/>
      <c r="BZ9" s="1011"/>
      <c r="CA9" s="1011"/>
      <c r="CB9" s="1011"/>
      <c r="CC9" s="1011"/>
      <c r="CD9" s="1011"/>
      <c r="CE9" s="1011"/>
      <c r="CF9" s="1011"/>
      <c r="CG9" s="1012"/>
      <c r="CH9" s="985">
        <v>15</v>
      </c>
      <c r="CI9" s="986"/>
      <c r="CJ9" s="986"/>
      <c r="CK9" s="986"/>
      <c r="CL9" s="987"/>
      <c r="CM9" s="985">
        <v>78</v>
      </c>
      <c r="CN9" s="986"/>
      <c r="CO9" s="986"/>
      <c r="CP9" s="986"/>
      <c r="CQ9" s="987"/>
      <c r="CR9" s="985">
        <v>10</v>
      </c>
      <c r="CS9" s="986"/>
      <c r="CT9" s="986"/>
      <c r="CU9" s="986"/>
      <c r="CV9" s="987"/>
      <c r="CW9" s="985" t="s">
        <v>472</v>
      </c>
      <c r="CX9" s="986"/>
      <c r="CY9" s="986"/>
      <c r="CZ9" s="986"/>
      <c r="DA9" s="987"/>
      <c r="DB9" s="985" t="s">
        <v>472</v>
      </c>
      <c r="DC9" s="986"/>
      <c r="DD9" s="986"/>
      <c r="DE9" s="986"/>
      <c r="DF9" s="987"/>
      <c r="DG9" s="985" t="s">
        <v>472</v>
      </c>
      <c r="DH9" s="986"/>
      <c r="DI9" s="986"/>
      <c r="DJ9" s="986"/>
      <c r="DK9" s="987"/>
      <c r="DL9" s="985" t="s">
        <v>472</v>
      </c>
      <c r="DM9" s="986"/>
      <c r="DN9" s="986"/>
      <c r="DO9" s="986"/>
      <c r="DP9" s="987"/>
      <c r="DQ9" s="985" t="s">
        <v>472</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33050</v>
      </c>
      <c r="R23" s="1065"/>
      <c r="S23" s="1065"/>
      <c r="T23" s="1065"/>
      <c r="U23" s="1065"/>
      <c r="V23" s="1065">
        <v>32181</v>
      </c>
      <c r="W23" s="1065"/>
      <c r="X23" s="1065"/>
      <c r="Y23" s="1065"/>
      <c r="Z23" s="1065"/>
      <c r="AA23" s="1065">
        <v>869</v>
      </c>
      <c r="AB23" s="1065"/>
      <c r="AC23" s="1065"/>
      <c r="AD23" s="1065"/>
      <c r="AE23" s="1066"/>
      <c r="AF23" s="1067">
        <v>829</v>
      </c>
      <c r="AG23" s="1065"/>
      <c r="AH23" s="1065"/>
      <c r="AI23" s="1065"/>
      <c r="AJ23" s="1068"/>
      <c r="AK23" s="1069"/>
      <c r="AL23" s="1070"/>
      <c r="AM23" s="1070"/>
      <c r="AN23" s="1070"/>
      <c r="AO23" s="1070"/>
      <c r="AP23" s="1065">
        <v>28363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11142</v>
      </c>
      <c r="R28" s="1050"/>
      <c r="S28" s="1050"/>
      <c r="T28" s="1050"/>
      <c r="U28" s="1050"/>
      <c r="V28" s="1050">
        <v>10788</v>
      </c>
      <c r="W28" s="1050"/>
      <c r="X28" s="1050"/>
      <c r="Y28" s="1050"/>
      <c r="Z28" s="1050"/>
      <c r="AA28" s="1050">
        <v>354</v>
      </c>
      <c r="AB28" s="1050"/>
      <c r="AC28" s="1050"/>
      <c r="AD28" s="1050"/>
      <c r="AE28" s="1051"/>
      <c r="AF28" s="1052">
        <v>354</v>
      </c>
      <c r="AG28" s="1050"/>
      <c r="AH28" s="1050"/>
      <c r="AI28" s="1050"/>
      <c r="AJ28" s="1053"/>
      <c r="AK28" s="1054">
        <v>938</v>
      </c>
      <c r="AL28" s="1042"/>
      <c r="AM28" s="1042"/>
      <c r="AN28" s="1042"/>
      <c r="AO28" s="1042"/>
      <c r="AP28" s="1042" t="s">
        <v>472</v>
      </c>
      <c r="AQ28" s="1042"/>
      <c r="AR28" s="1042"/>
      <c r="AS28" s="1042"/>
      <c r="AT28" s="1042"/>
      <c r="AU28" s="1042" t="s">
        <v>472</v>
      </c>
      <c r="AV28" s="1042"/>
      <c r="AW28" s="1042"/>
      <c r="AX28" s="1042"/>
      <c r="AY28" s="1042"/>
      <c r="AZ28" s="1043" t="s">
        <v>472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5564</v>
      </c>
      <c r="R29" s="1040"/>
      <c r="S29" s="1040"/>
      <c r="T29" s="1040"/>
      <c r="U29" s="1040"/>
      <c r="V29" s="1040">
        <v>5438</v>
      </c>
      <c r="W29" s="1040"/>
      <c r="X29" s="1040"/>
      <c r="Y29" s="1040"/>
      <c r="Z29" s="1040"/>
      <c r="AA29" s="1040">
        <v>126</v>
      </c>
      <c r="AB29" s="1040"/>
      <c r="AC29" s="1040"/>
      <c r="AD29" s="1040"/>
      <c r="AE29" s="1041"/>
      <c r="AF29" s="1033">
        <v>126</v>
      </c>
      <c r="AG29" s="1034"/>
      <c r="AH29" s="1034"/>
      <c r="AI29" s="1034"/>
      <c r="AJ29" s="1035"/>
      <c r="AK29" s="976">
        <v>838</v>
      </c>
      <c r="AL29" s="967"/>
      <c r="AM29" s="967"/>
      <c r="AN29" s="967"/>
      <c r="AO29" s="967"/>
      <c r="AP29" s="967" t="s">
        <v>472</v>
      </c>
      <c r="AQ29" s="967"/>
      <c r="AR29" s="967"/>
      <c r="AS29" s="967"/>
      <c r="AT29" s="967"/>
      <c r="AU29" s="967" t="s">
        <v>472</v>
      </c>
      <c r="AV29" s="967"/>
      <c r="AW29" s="967"/>
      <c r="AX29" s="967"/>
      <c r="AY29" s="967"/>
      <c r="AZ29" s="1038" t="s">
        <v>472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1718</v>
      </c>
      <c r="R30" s="1040"/>
      <c r="S30" s="1040"/>
      <c r="T30" s="1040"/>
      <c r="U30" s="1040"/>
      <c r="V30" s="1040">
        <v>1668</v>
      </c>
      <c r="W30" s="1040"/>
      <c r="X30" s="1040"/>
      <c r="Y30" s="1040"/>
      <c r="Z30" s="1040"/>
      <c r="AA30" s="1040">
        <v>50</v>
      </c>
      <c r="AB30" s="1040"/>
      <c r="AC30" s="1040"/>
      <c r="AD30" s="1040"/>
      <c r="AE30" s="1041"/>
      <c r="AF30" s="1033">
        <v>50</v>
      </c>
      <c r="AG30" s="1034"/>
      <c r="AH30" s="1034"/>
      <c r="AI30" s="1034"/>
      <c r="AJ30" s="1035"/>
      <c r="AK30" s="976">
        <v>822</v>
      </c>
      <c r="AL30" s="967"/>
      <c r="AM30" s="967"/>
      <c r="AN30" s="967"/>
      <c r="AO30" s="967"/>
      <c r="AP30" s="967" t="s">
        <v>472</v>
      </c>
      <c r="AQ30" s="967"/>
      <c r="AR30" s="967"/>
      <c r="AS30" s="967"/>
      <c r="AT30" s="967"/>
      <c r="AU30" s="967" t="s">
        <v>472</v>
      </c>
      <c r="AV30" s="967"/>
      <c r="AW30" s="967"/>
      <c r="AX30" s="967"/>
      <c r="AY30" s="967"/>
      <c r="AZ30" s="1038" t="s">
        <v>472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3353</v>
      </c>
      <c r="R31" s="1040"/>
      <c r="S31" s="1040"/>
      <c r="T31" s="1040"/>
      <c r="U31" s="1040"/>
      <c r="V31" s="1040">
        <v>3312</v>
      </c>
      <c r="W31" s="1040"/>
      <c r="X31" s="1040"/>
      <c r="Y31" s="1040"/>
      <c r="Z31" s="1040"/>
      <c r="AA31" s="1040">
        <v>41</v>
      </c>
      <c r="AB31" s="1040"/>
      <c r="AC31" s="1040"/>
      <c r="AD31" s="1040"/>
      <c r="AE31" s="1041"/>
      <c r="AF31" s="1033">
        <v>41</v>
      </c>
      <c r="AG31" s="1034"/>
      <c r="AH31" s="1034"/>
      <c r="AI31" s="1034"/>
      <c r="AJ31" s="1035"/>
      <c r="AK31" s="976">
        <v>1304</v>
      </c>
      <c r="AL31" s="967"/>
      <c r="AM31" s="967"/>
      <c r="AN31" s="967"/>
      <c r="AO31" s="967"/>
      <c r="AP31" s="967">
        <v>22212</v>
      </c>
      <c r="AQ31" s="967"/>
      <c r="AR31" s="967"/>
      <c r="AS31" s="967"/>
      <c r="AT31" s="967"/>
      <c r="AU31" s="967">
        <v>13705</v>
      </c>
      <c r="AV31" s="967"/>
      <c r="AW31" s="967"/>
      <c r="AX31" s="967"/>
      <c r="AY31" s="967"/>
      <c r="AZ31" s="1038" t="s">
        <v>472</v>
      </c>
      <c r="BA31" s="1038"/>
      <c r="BB31" s="1038"/>
      <c r="BC31" s="1038"/>
      <c r="BD31" s="1038"/>
      <c r="BE31" s="1022" t="s">
        <v>524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571</v>
      </c>
      <c r="AG63" s="955"/>
      <c r="AH63" s="955"/>
      <c r="AI63" s="955"/>
      <c r="AJ63" s="1020"/>
      <c r="AK63" s="1021"/>
      <c r="AL63" s="959"/>
      <c r="AM63" s="959"/>
      <c r="AN63" s="959"/>
      <c r="AO63" s="959"/>
      <c r="AP63" s="955">
        <v>22212</v>
      </c>
      <c r="AQ63" s="955"/>
      <c r="AR63" s="955"/>
      <c r="AS63" s="955"/>
      <c r="AT63" s="955"/>
      <c r="AU63" s="955">
        <v>13705</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385</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525</v>
      </c>
      <c r="C68" s="982"/>
      <c r="D68" s="982"/>
      <c r="E68" s="982"/>
      <c r="F68" s="982"/>
      <c r="G68" s="982"/>
      <c r="H68" s="982"/>
      <c r="I68" s="982"/>
      <c r="J68" s="982"/>
      <c r="K68" s="982"/>
      <c r="L68" s="982"/>
      <c r="M68" s="982"/>
      <c r="N68" s="982"/>
      <c r="O68" s="982"/>
      <c r="P68" s="983"/>
      <c r="Q68" s="984">
        <v>4796</v>
      </c>
      <c r="R68" s="978"/>
      <c r="S68" s="978"/>
      <c r="T68" s="978"/>
      <c r="U68" s="978"/>
      <c r="V68" s="978">
        <v>4735</v>
      </c>
      <c r="W68" s="978"/>
      <c r="X68" s="978"/>
      <c r="Y68" s="978"/>
      <c r="Z68" s="978"/>
      <c r="AA68" s="978">
        <v>61</v>
      </c>
      <c r="AB68" s="978"/>
      <c r="AC68" s="978"/>
      <c r="AD68" s="978"/>
      <c r="AE68" s="978"/>
      <c r="AF68" s="978">
        <v>61</v>
      </c>
      <c r="AG68" s="978"/>
      <c r="AH68" s="978"/>
      <c r="AI68" s="978"/>
      <c r="AJ68" s="978"/>
      <c r="AK68" s="978">
        <v>769</v>
      </c>
      <c r="AL68" s="978"/>
      <c r="AM68" s="978"/>
      <c r="AN68" s="978"/>
      <c r="AO68" s="978"/>
      <c r="AP68" s="978" t="s">
        <v>472</v>
      </c>
      <c r="AQ68" s="978"/>
      <c r="AR68" s="978"/>
      <c r="AS68" s="978"/>
      <c r="AT68" s="978"/>
      <c r="AU68" s="978" t="s">
        <v>472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526</v>
      </c>
      <c r="C69" s="971"/>
      <c r="D69" s="971"/>
      <c r="E69" s="971"/>
      <c r="F69" s="971"/>
      <c r="G69" s="971"/>
      <c r="H69" s="971"/>
      <c r="I69" s="971"/>
      <c r="J69" s="971"/>
      <c r="K69" s="971"/>
      <c r="L69" s="971"/>
      <c r="M69" s="971"/>
      <c r="N69" s="971"/>
      <c r="O69" s="971"/>
      <c r="P69" s="972"/>
      <c r="Q69" s="973">
        <v>1269458</v>
      </c>
      <c r="R69" s="967"/>
      <c r="S69" s="967"/>
      <c r="T69" s="967"/>
      <c r="U69" s="967"/>
      <c r="V69" s="967">
        <v>1236628</v>
      </c>
      <c r="W69" s="967"/>
      <c r="X69" s="967"/>
      <c r="Y69" s="967"/>
      <c r="Z69" s="967"/>
      <c r="AA69" s="967">
        <v>32831</v>
      </c>
      <c r="AB69" s="967"/>
      <c r="AC69" s="967"/>
      <c r="AD69" s="967"/>
      <c r="AE69" s="967"/>
      <c r="AF69" s="967">
        <v>32831</v>
      </c>
      <c r="AG69" s="967"/>
      <c r="AH69" s="967"/>
      <c r="AI69" s="967"/>
      <c r="AJ69" s="967"/>
      <c r="AK69" s="967">
        <v>10482</v>
      </c>
      <c r="AL69" s="967"/>
      <c r="AM69" s="967"/>
      <c r="AN69" s="967"/>
      <c r="AO69" s="967"/>
      <c r="AP69" s="967" t="s">
        <v>472</v>
      </c>
      <c r="AQ69" s="967"/>
      <c r="AR69" s="967"/>
      <c r="AS69" s="967"/>
      <c r="AT69" s="967"/>
      <c r="AU69" s="967" t="s">
        <v>472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527</v>
      </c>
      <c r="C70" s="971"/>
      <c r="D70" s="971"/>
      <c r="E70" s="971"/>
      <c r="F70" s="971"/>
      <c r="G70" s="971"/>
      <c r="H70" s="971"/>
      <c r="I70" s="971"/>
      <c r="J70" s="971"/>
      <c r="K70" s="971"/>
      <c r="L70" s="971"/>
      <c r="M70" s="971"/>
      <c r="N70" s="971"/>
      <c r="O70" s="971"/>
      <c r="P70" s="972"/>
      <c r="Q70" s="973">
        <v>6790</v>
      </c>
      <c r="R70" s="967"/>
      <c r="S70" s="967"/>
      <c r="T70" s="967"/>
      <c r="U70" s="967"/>
      <c r="V70" s="967">
        <v>7060</v>
      </c>
      <c r="W70" s="967"/>
      <c r="X70" s="967"/>
      <c r="Y70" s="967"/>
      <c r="Z70" s="967"/>
      <c r="AA70" s="967">
        <v>-270</v>
      </c>
      <c r="AB70" s="967"/>
      <c r="AC70" s="967"/>
      <c r="AD70" s="967"/>
      <c r="AE70" s="967"/>
      <c r="AF70" s="967">
        <v>228</v>
      </c>
      <c r="AG70" s="967"/>
      <c r="AH70" s="967"/>
      <c r="AI70" s="967"/>
      <c r="AJ70" s="967"/>
      <c r="AK70" s="967" t="s">
        <v>472</v>
      </c>
      <c r="AL70" s="967"/>
      <c r="AM70" s="967"/>
      <c r="AN70" s="967"/>
      <c r="AO70" s="967"/>
      <c r="AP70" s="967">
        <v>10681</v>
      </c>
      <c r="AQ70" s="967"/>
      <c r="AR70" s="967"/>
      <c r="AS70" s="967"/>
      <c r="AT70" s="967"/>
      <c r="AU70" s="967">
        <v>238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528</v>
      </c>
      <c r="C71" s="971"/>
      <c r="D71" s="971"/>
      <c r="E71" s="971"/>
      <c r="F71" s="971"/>
      <c r="G71" s="971"/>
      <c r="H71" s="971"/>
      <c r="I71" s="971"/>
      <c r="J71" s="971"/>
      <c r="K71" s="971"/>
      <c r="L71" s="971"/>
      <c r="M71" s="971"/>
      <c r="N71" s="971"/>
      <c r="O71" s="971"/>
      <c r="P71" s="972"/>
      <c r="Q71" s="973">
        <v>1997</v>
      </c>
      <c r="R71" s="967"/>
      <c r="S71" s="967"/>
      <c r="T71" s="967"/>
      <c r="U71" s="967"/>
      <c r="V71" s="967">
        <v>1885</v>
      </c>
      <c r="W71" s="967"/>
      <c r="X71" s="967"/>
      <c r="Y71" s="967"/>
      <c r="Z71" s="967"/>
      <c r="AA71" s="967">
        <v>112</v>
      </c>
      <c r="AB71" s="967"/>
      <c r="AC71" s="967"/>
      <c r="AD71" s="967"/>
      <c r="AE71" s="967"/>
      <c r="AF71" s="967">
        <v>112</v>
      </c>
      <c r="AG71" s="967"/>
      <c r="AH71" s="967"/>
      <c r="AI71" s="967"/>
      <c r="AJ71" s="967"/>
      <c r="AK71" s="967">
        <v>249</v>
      </c>
      <c r="AL71" s="967"/>
      <c r="AM71" s="967"/>
      <c r="AN71" s="967"/>
      <c r="AO71" s="967"/>
      <c r="AP71" s="967">
        <v>3727</v>
      </c>
      <c r="AQ71" s="967"/>
      <c r="AR71" s="967"/>
      <c r="AS71" s="967"/>
      <c r="AT71" s="967"/>
      <c r="AU71" s="967">
        <v>2516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529</v>
      </c>
      <c r="C72" s="971"/>
      <c r="D72" s="971"/>
      <c r="E72" s="971"/>
      <c r="F72" s="971"/>
      <c r="G72" s="971"/>
      <c r="H72" s="971"/>
      <c r="I72" s="971"/>
      <c r="J72" s="971"/>
      <c r="K72" s="971"/>
      <c r="L72" s="971"/>
      <c r="M72" s="971"/>
      <c r="N72" s="971"/>
      <c r="O72" s="971"/>
      <c r="P72" s="972"/>
      <c r="Q72" s="973">
        <v>311</v>
      </c>
      <c r="R72" s="967"/>
      <c r="S72" s="967"/>
      <c r="T72" s="967"/>
      <c r="U72" s="967"/>
      <c r="V72" s="967">
        <v>293</v>
      </c>
      <c r="W72" s="967"/>
      <c r="X72" s="967"/>
      <c r="Y72" s="967"/>
      <c r="Z72" s="967"/>
      <c r="AA72" s="967">
        <v>18</v>
      </c>
      <c r="AB72" s="967"/>
      <c r="AC72" s="967"/>
      <c r="AD72" s="967"/>
      <c r="AE72" s="967"/>
      <c r="AF72" s="967">
        <v>18</v>
      </c>
      <c r="AG72" s="967"/>
      <c r="AH72" s="967"/>
      <c r="AI72" s="967"/>
      <c r="AJ72" s="967"/>
      <c r="AK72" s="967">
        <v>20</v>
      </c>
      <c r="AL72" s="967"/>
      <c r="AM72" s="967"/>
      <c r="AN72" s="967"/>
      <c r="AO72" s="967"/>
      <c r="AP72" s="967">
        <v>367</v>
      </c>
      <c r="AQ72" s="967"/>
      <c r="AR72" s="967"/>
      <c r="AS72" s="967"/>
      <c r="AT72" s="967"/>
      <c r="AU72" s="967">
        <v>4945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530</v>
      </c>
      <c r="C73" s="971"/>
      <c r="D73" s="971"/>
      <c r="E73" s="971"/>
      <c r="F73" s="971"/>
      <c r="G73" s="971"/>
      <c r="H73" s="971"/>
      <c r="I73" s="971"/>
      <c r="J73" s="971"/>
      <c r="K73" s="971"/>
      <c r="L73" s="971"/>
      <c r="M73" s="971"/>
      <c r="N73" s="971"/>
      <c r="O73" s="971"/>
      <c r="P73" s="972"/>
      <c r="Q73" s="973">
        <v>915</v>
      </c>
      <c r="R73" s="967"/>
      <c r="S73" s="967"/>
      <c r="T73" s="967"/>
      <c r="U73" s="967"/>
      <c r="V73" s="967">
        <v>895</v>
      </c>
      <c r="W73" s="967"/>
      <c r="X73" s="967"/>
      <c r="Y73" s="967"/>
      <c r="Z73" s="967"/>
      <c r="AA73" s="967">
        <v>21</v>
      </c>
      <c r="AB73" s="967"/>
      <c r="AC73" s="967"/>
      <c r="AD73" s="967"/>
      <c r="AE73" s="967"/>
      <c r="AF73" s="967">
        <v>21</v>
      </c>
      <c r="AG73" s="967"/>
      <c r="AH73" s="967"/>
      <c r="AI73" s="967"/>
      <c r="AJ73" s="967"/>
      <c r="AK73" s="967" t="s">
        <v>472</v>
      </c>
      <c r="AL73" s="967"/>
      <c r="AM73" s="967"/>
      <c r="AN73" s="967"/>
      <c r="AO73" s="967"/>
      <c r="AP73" s="967" t="s">
        <v>472</v>
      </c>
      <c r="AQ73" s="967"/>
      <c r="AR73" s="967"/>
      <c r="AS73" s="967"/>
      <c r="AT73" s="967"/>
      <c r="AU73" s="967" t="s">
        <v>472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531</v>
      </c>
      <c r="C74" s="971"/>
      <c r="D74" s="971"/>
      <c r="E74" s="971"/>
      <c r="F74" s="971"/>
      <c r="G74" s="971"/>
      <c r="H74" s="971"/>
      <c r="I74" s="971"/>
      <c r="J74" s="971"/>
      <c r="K74" s="971"/>
      <c r="L74" s="971"/>
      <c r="M74" s="971"/>
      <c r="N74" s="971"/>
      <c r="O74" s="971"/>
      <c r="P74" s="972"/>
      <c r="Q74" s="973">
        <v>434</v>
      </c>
      <c r="R74" s="967"/>
      <c r="S74" s="967"/>
      <c r="T74" s="967"/>
      <c r="U74" s="967"/>
      <c r="V74" s="967">
        <v>279</v>
      </c>
      <c r="W74" s="967"/>
      <c r="X74" s="967"/>
      <c r="Y74" s="967"/>
      <c r="Z74" s="967"/>
      <c r="AA74" s="967">
        <v>155</v>
      </c>
      <c r="AB74" s="967"/>
      <c r="AC74" s="967"/>
      <c r="AD74" s="967"/>
      <c r="AE74" s="967"/>
      <c r="AF74" s="967">
        <v>155</v>
      </c>
      <c r="AG74" s="967"/>
      <c r="AH74" s="967"/>
      <c r="AI74" s="967"/>
      <c r="AJ74" s="967"/>
      <c r="AK74" s="967" t="s">
        <v>472</v>
      </c>
      <c r="AL74" s="967"/>
      <c r="AM74" s="967"/>
      <c r="AN74" s="967"/>
      <c r="AO74" s="967"/>
      <c r="AP74" s="967" t="s">
        <v>472</v>
      </c>
      <c r="AQ74" s="967"/>
      <c r="AR74" s="967"/>
      <c r="AS74" s="967"/>
      <c r="AT74" s="967"/>
      <c r="AU74" s="967" t="s">
        <v>472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532</v>
      </c>
      <c r="C75" s="971"/>
      <c r="D75" s="971"/>
      <c r="E75" s="971"/>
      <c r="F75" s="971"/>
      <c r="G75" s="971"/>
      <c r="H75" s="971"/>
      <c r="I75" s="971"/>
      <c r="J75" s="971"/>
      <c r="K75" s="971"/>
      <c r="L75" s="971"/>
      <c r="M75" s="971"/>
      <c r="N75" s="971"/>
      <c r="O75" s="971"/>
      <c r="P75" s="972"/>
      <c r="Q75" s="974">
        <v>6801</v>
      </c>
      <c r="R75" s="975"/>
      <c r="S75" s="975"/>
      <c r="T75" s="975"/>
      <c r="U75" s="976"/>
      <c r="V75" s="977">
        <v>6682</v>
      </c>
      <c r="W75" s="975"/>
      <c r="X75" s="975"/>
      <c r="Y75" s="975"/>
      <c r="Z75" s="976"/>
      <c r="AA75" s="977">
        <v>118</v>
      </c>
      <c r="AB75" s="975"/>
      <c r="AC75" s="975"/>
      <c r="AD75" s="975"/>
      <c r="AE75" s="976"/>
      <c r="AF75" s="977">
        <v>118</v>
      </c>
      <c r="AG75" s="975"/>
      <c r="AH75" s="975"/>
      <c r="AI75" s="975"/>
      <c r="AJ75" s="976"/>
      <c r="AK75" s="977" t="s">
        <v>472</v>
      </c>
      <c r="AL75" s="975"/>
      <c r="AM75" s="975"/>
      <c r="AN75" s="975"/>
      <c r="AO75" s="976"/>
      <c r="AP75" s="977" t="s">
        <v>472</v>
      </c>
      <c r="AQ75" s="975"/>
      <c r="AR75" s="975"/>
      <c r="AS75" s="975"/>
      <c r="AT75" s="976"/>
      <c r="AU75" s="977" t="s">
        <v>472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533</v>
      </c>
      <c r="C76" s="971"/>
      <c r="D76" s="971"/>
      <c r="E76" s="971"/>
      <c r="F76" s="971"/>
      <c r="G76" s="971"/>
      <c r="H76" s="971"/>
      <c r="I76" s="971"/>
      <c r="J76" s="971"/>
      <c r="K76" s="971"/>
      <c r="L76" s="971"/>
      <c r="M76" s="971"/>
      <c r="N76" s="971"/>
      <c r="O76" s="971"/>
      <c r="P76" s="972"/>
      <c r="Q76" s="974">
        <v>5</v>
      </c>
      <c r="R76" s="975"/>
      <c r="S76" s="975"/>
      <c r="T76" s="975"/>
      <c r="U76" s="976"/>
      <c r="V76" s="977">
        <v>3</v>
      </c>
      <c r="W76" s="975"/>
      <c r="X76" s="975"/>
      <c r="Y76" s="975"/>
      <c r="Z76" s="976"/>
      <c r="AA76" s="977">
        <v>2</v>
      </c>
      <c r="AB76" s="975"/>
      <c r="AC76" s="975"/>
      <c r="AD76" s="975"/>
      <c r="AE76" s="976"/>
      <c r="AF76" s="977">
        <v>2</v>
      </c>
      <c r="AG76" s="975"/>
      <c r="AH76" s="975"/>
      <c r="AI76" s="975"/>
      <c r="AJ76" s="976"/>
      <c r="AK76" s="977" t="s">
        <v>472</v>
      </c>
      <c r="AL76" s="975"/>
      <c r="AM76" s="975"/>
      <c r="AN76" s="975"/>
      <c r="AO76" s="976"/>
      <c r="AP76" s="977" t="s">
        <v>472</v>
      </c>
      <c r="AQ76" s="975"/>
      <c r="AR76" s="975"/>
      <c r="AS76" s="975"/>
      <c r="AT76" s="976"/>
      <c r="AU76" s="977" t="s">
        <v>472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534</v>
      </c>
      <c r="C77" s="971"/>
      <c r="D77" s="971"/>
      <c r="E77" s="971"/>
      <c r="F77" s="971"/>
      <c r="G77" s="971"/>
      <c r="H77" s="971"/>
      <c r="I77" s="971"/>
      <c r="J77" s="971"/>
      <c r="K77" s="971"/>
      <c r="L77" s="971"/>
      <c r="M77" s="971"/>
      <c r="N77" s="971"/>
      <c r="O77" s="971"/>
      <c r="P77" s="972"/>
      <c r="Q77" s="974">
        <v>8670</v>
      </c>
      <c r="R77" s="975"/>
      <c r="S77" s="975"/>
      <c r="T77" s="975"/>
      <c r="U77" s="976"/>
      <c r="V77" s="977">
        <v>8670</v>
      </c>
      <c r="W77" s="975"/>
      <c r="X77" s="975"/>
      <c r="Y77" s="975"/>
      <c r="Z77" s="976"/>
      <c r="AA77" s="977">
        <v>0</v>
      </c>
      <c r="AB77" s="975"/>
      <c r="AC77" s="975"/>
      <c r="AD77" s="975"/>
      <c r="AE77" s="976"/>
      <c r="AF77" s="977">
        <v>0</v>
      </c>
      <c r="AG77" s="975"/>
      <c r="AH77" s="975"/>
      <c r="AI77" s="975"/>
      <c r="AJ77" s="976"/>
      <c r="AK77" s="977">
        <v>19</v>
      </c>
      <c r="AL77" s="975"/>
      <c r="AM77" s="975"/>
      <c r="AN77" s="975"/>
      <c r="AO77" s="976"/>
      <c r="AP77" s="977" t="s">
        <v>472</v>
      </c>
      <c r="AQ77" s="975"/>
      <c r="AR77" s="975"/>
      <c r="AS77" s="975"/>
      <c r="AT77" s="976"/>
      <c r="AU77" s="977" t="s">
        <v>472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33546</v>
      </c>
      <c r="AG88" s="955"/>
      <c r="AH88" s="955"/>
      <c r="AI88" s="955"/>
      <c r="AJ88" s="955"/>
      <c r="AK88" s="959"/>
      <c r="AL88" s="959"/>
      <c r="AM88" s="959"/>
      <c r="AN88" s="959"/>
      <c r="AO88" s="959"/>
      <c r="AP88" s="955">
        <v>14775</v>
      </c>
      <c r="AQ88" s="955"/>
      <c r="AR88" s="955"/>
      <c r="AS88" s="955"/>
      <c r="AT88" s="955"/>
      <c r="AU88" s="955">
        <v>7699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70</v>
      </c>
      <c r="CS102" s="947"/>
      <c r="CT102" s="947"/>
      <c r="CU102" s="947"/>
      <c r="CV102" s="948"/>
      <c r="CW102" s="946">
        <v>2</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286</v>
      </c>
      <c r="AG109" s="888"/>
      <c r="AH109" s="888"/>
      <c r="AI109" s="888"/>
      <c r="AJ109" s="889"/>
      <c r="AK109" s="890" t="s">
        <v>285</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286</v>
      </c>
      <c r="BW109" s="888"/>
      <c r="BX109" s="888"/>
      <c r="BY109" s="888"/>
      <c r="BZ109" s="889"/>
      <c r="CA109" s="890" t="s">
        <v>285</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286</v>
      </c>
      <c r="DM109" s="888"/>
      <c r="DN109" s="888"/>
      <c r="DO109" s="888"/>
      <c r="DP109" s="889"/>
      <c r="DQ109" s="890" t="s">
        <v>285</v>
      </c>
      <c r="DR109" s="888"/>
      <c r="DS109" s="888"/>
      <c r="DT109" s="888"/>
      <c r="DU109" s="889"/>
      <c r="DV109" s="890" t="s">
        <v>397</v>
      </c>
      <c r="DW109" s="888"/>
      <c r="DX109" s="888"/>
      <c r="DY109" s="888"/>
      <c r="DZ109" s="919"/>
    </row>
    <row r="110" spans="1:131" s="197" customFormat="1" ht="26.25" customHeight="1" x14ac:dyDescent="0.15">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2655046</v>
      </c>
      <c r="AB110" s="873"/>
      <c r="AC110" s="873"/>
      <c r="AD110" s="873"/>
      <c r="AE110" s="874"/>
      <c r="AF110" s="875">
        <v>2669184</v>
      </c>
      <c r="AG110" s="873"/>
      <c r="AH110" s="873"/>
      <c r="AI110" s="873"/>
      <c r="AJ110" s="874"/>
      <c r="AK110" s="875">
        <v>2586681</v>
      </c>
      <c r="AL110" s="873"/>
      <c r="AM110" s="873"/>
      <c r="AN110" s="873"/>
      <c r="AO110" s="874"/>
      <c r="AP110" s="876">
        <v>18.399999999999999</v>
      </c>
      <c r="AQ110" s="877"/>
      <c r="AR110" s="877"/>
      <c r="AS110" s="877"/>
      <c r="AT110" s="878"/>
      <c r="AU110" s="920" t="s">
        <v>61</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27107788</v>
      </c>
      <c r="BR110" s="800"/>
      <c r="BS110" s="800"/>
      <c r="BT110" s="800"/>
      <c r="BU110" s="800"/>
      <c r="BV110" s="800">
        <v>26705798</v>
      </c>
      <c r="BW110" s="800"/>
      <c r="BX110" s="800"/>
      <c r="BY110" s="800"/>
      <c r="BZ110" s="800"/>
      <c r="CA110" s="800">
        <v>28362671</v>
      </c>
      <c r="CB110" s="800"/>
      <c r="CC110" s="800"/>
      <c r="CD110" s="800"/>
      <c r="CE110" s="800"/>
      <c r="CF110" s="861">
        <v>201.7</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v>1821285</v>
      </c>
      <c r="BR111" s="771"/>
      <c r="BS111" s="771"/>
      <c r="BT111" s="771"/>
      <c r="BU111" s="771"/>
      <c r="BV111" s="771">
        <v>1799167</v>
      </c>
      <c r="BW111" s="771"/>
      <c r="BX111" s="771"/>
      <c r="BY111" s="771"/>
      <c r="BZ111" s="771"/>
      <c r="CA111" s="771" t="s">
        <v>111</v>
      </c>
      <c r="CB111" s="771"/>
      <c r="CC111" s="771"/>
      <c r="CD111" s="771"/>
      <c r="CE111" s="771"/>
      <c r="CF111" s="848" t="s">
        <v>111</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v>14221977</v>
      </c>
      <c r="BR112" s="771"/>
      <c r="BS112" s="771"/>
      <c r="BT112" s="771"/>
      <c r="BU112" s="771"/>
      <c r="BV112" s="771">
        <v>13954622</v>
      </c>
      <c r="BW112" s="771"/>
      <c r="BX112" s="771"/>
      <c r="BY112" s="771"/>
      <c r="BZ112" s="771"/>
      <c r="CA112" s="771">
        <v>13705108</v>
      </c>
      <c r="CB112" s="771"/>
      <c r="CC112" s="771"/>
      <c r="CD112" s="771"/>
      <c r="CE112" s="771"/>
      <c r="CF112" s="848">
        <v>97.5</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999894</v>
      </c>
      <c r="AB113" s="909"/>
      <c r="AC113" s="909"/>
      <c r="AD113" s="909"/>
      <c r="AE113" s="910"/>
      <c r="AF113" s="911">
        <v>1042044</v>
      </c>
      <c r="AG113" s="909"/>
      <c r="AH113" s="909"/>
      <c r="AI113" s="909"/>
      <c r="AJ113" s="910"/>
      <c r="AK113" s="911">
        <v>1098632</v>
      </c>
      <c r="AL113" s="909"/>
      <c r="AM113" s="909"/>
      <c r="AN113" s="909"/>
      <c r="AO113" s="910"/>
      <c r="AP113" s="912">
        <v>7.8</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7666229</v>
      </c>
      <c r="BR113" s="771"/>
      <c r="BS113" s="771"/>
      <c r="BT113" s="771"/>
      <c r="BU113" s="771"/>
      <c r="BV113" s="771">
        <v>7661583</v>
      </c>
      <c r="BW113" s="771"/>
      <c r="BX113" s="771"/>
      <c r="BY113" s="771"/>
      <c r="BZ113" s="771"/>
      <c r="CA113" s="771">
        <v>7698938</v>
      </c>
      <c r="CB113" s="771"/>
      <c r="CC113" s="771"/>
      <c r="CD113" s="771"/>
      <c r="CE113" s="771"/>
      <c r="CF113" s="848">
        <v>54.8</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377337</v>
      </c>
      <c r="AB114" s="784"/>
      <c r="AC114" s="784"/>
      <c r="AD114" s="784"/>
      <c r="AE114" s="785"/>
      <c r="AF114" s="786">
        <v>398551</v>
      </c>
      <c r="AG114" s="784"/>
      <c r="AH114" s="784"/>
      <c r="AI114" s="784"/>
      <c r="AJ114" s="785"/>
      <c r="AK114" s="786">
        <v>500528</v>
      </c>
      <c r="AL114" s="784"/>
      <c r="AM114" s="784"/>
      <c r="AN114" s="784"/>
      <c r="AO114" s="785"/>
      <c r="AP114" s="754">
        <v>3.6</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4177567</v>
      </c>
      <c r="BR114" s="771"/>
      <c r="BS114" s="771"/>
      <c r="BT114" s="771"/>
      <c r="BU114" s="771"/>
      <c r="BV114" s="771">
        <v>4219588</v>
      </c>
      <c r="BW114" s="771"/>
      <c r="BX114" s="771"/>
      <c r="BY114" s="771"/>
      <c r="BZ114" s="771"/>
      <c r="CA114" s="771">
        <v>4142316</v>
      </c>
      <c r="CB114" s="771"/>
      <c r="CC114" s="771"/>
      <c r="CD114" s="771"/>
      <c r="CE114" s="771"/>
      <c r="CF114" s="848">
        <v>29.5</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35462</v>
      </c>
      <c r="AB115" s="909"/>
      <c r="AC115" s="909"/>
      <c r="AD115" s="909"/>
      <c r="AE115" s="910"/>
      <c r="AF115" s="911">
        <v>22119</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1821285</v>
      </c>
      <c r="DH115" s="784"/>
      <c r="DI115" s="784"/>
      <c r="DJ115" s="784"/>
      <c r="DK115" s="785"/>
      <c r="DL115" s="786">
        <v>1799167</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4067739</v>
      </c>
      <c r="AB117" s="895"/>
      <c r="AC117" s="895"/>
      <c r="AD117" s="895"/>
      <c r="AE117" s="896"/>
      <c r="AF117" s="898">
        <v>4131898</v>
      </c>
      <c r="AG117" s="895"/>
      <c r="AH117" s="895"/>
      <c r="AI117" s="895"/>
      <c r="AJ117" s="896"/>
      <c r="AK117" s="898">
        <v>4185841</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424</v>
      </c>
      <c r="BR117" s="858"/>
      <c r="BS117" s="858"/>
      <c r="BT117" s="858"/>
      <c r="BU117" s="858"/>
      <c r="BV117" s="858" t="s">
        <v>424</v>
      </c>
      <c r="BW117" s="858"/>
      <c r="BX117" s="858"/>
      <c r="BY117" s="858"/>
      <c r="BZ117" s="858"/>
      <c r="CA117" s="858" t="s">
        <v>424</v>
      </c>
      <c r="CB117" s="858"/>
      <c r="CC117" s="858"/>
      <c r="CD117" s="858"/>
      <c r="CE117" s="858"/>
      <c r="CF117" s="848" t="s">
        <v>424</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424</v>
      </c>
      <c r="DH117" s="784"/>
      <c r="DI117" s="784"/>
      <c r="DJ117" s="784"/>
      <c r="DK117" s="785"/>
      <c r="DL117" s="786" t="s">
        <v>424</v>
      </c>
      <c r="DM117" s="784"/>
      <c r="DN117" s="784"/>
      <c r="DO117" s="784"/>
      <c r="DP117" s="785"/>
      <c r="DQ117" s="786" t="s">
        <v>424</v>
      </c>
      <c r="DR117" s="784"/>
      <c r="DS117" s="784"/>
      <c r="DT117" s="784"/>
      <c r="DU117" s="785"/>
      <c r="DV117" s="754" t="s">
        <v>424</v>
      </c>
      <c r="DW117" s="755"/>
      <c r="DX117" s="755"/>
      <c r="DY117" s="755"/>
      <c r="DZ117" s="756"/>
    </row>
    <row r="118" spans="1:130" s="197" customFormat="1" ht="26.25" customHeight="1" x14ac:dyDescent="0.15">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286</v>
      </c>
      <c r="AG118" s="888"/>
      <c r="AH118" s="888"/>
      <c r="AI118" s="888"/>
      <c r="AJ118" s="889"/>
      <c r="AK118" s="890" t="s">
        <v>285</v>
      </c>
      <c r="AL118" s="888"/>
      <c r="AM118" s="888"/>
      <c r="AN118" s="888"/>
      <c r="AO118" s="889"/>
      <c r="AP118" s="891" t="s">
        <v>397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426</v>
      </c>
      <c r="BP118" s="838"/>
      <c r="BQ118" s="857">
        <v>54994846</v>
      </c>
      <c r="BR118" s="858"/>
      <c r="BS118" s="858"/>
      <c r="BT118" s="858"/>
      <c r="BU118" s="858"/>
      <c r="BV118" s="858">
        <v>54340758</v>
      </c>
      <c r="BW118" s="858"/>
      <c r="BX118" s="858"/>
      <c r="BY118" s="858"/>
      <c r="BZ118" s="858"/>
      <c r="CA118" s="858">
        <v>53909033</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3839046</v>
      </c>
      <c r="BR119" s="800"/>
      <c r="BS119" s="800"/>
      <c r="BT119" s="800"/>
      <c r="BU119" s="800"/>
      <c r="BV119" s="800">
        <v>3357162</v>
      </c>
      <c r="BW119" s="800"/>
      <c r="BX119" s="800"/>
      <c r="BY119" s="800"/>
      <c r="BZ119" s="800"/>
      <c r="CA119" s="800">
        <v>3646642</v>
      </c>
      <c r="CB119" s="800"/>
      <c r="CC119" s="800"/>
      <c r="CD119" s="800"/>
      <c r="CE119" s="800"/>
      <c r="CF119" s="861">
        <v>25.9</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9740411</v>
      </c>
      <c r="BR120" s="771"/>
      <c r="BS120" s="771"/>
      <c r="BT120" s="771"/>
      <c r="BU120" s="771"/>
      <c r="BV120" s="771">
        <v>9544738</v>
      </c>
      <c r="BW120" s="771"/>
      <c r="BX120" s="771"/>
      <c r="BY120" s="771"/>
      <c r="BZ120" s="771"/>
      <c r="CA120" s="771">
        <v>9578962</v>
      </c>
      <c r="CB120" s="771"/>
      <c r="CC120" s="771"/>
      <c r="CD120" s="771"/>
      <c r="CE120" s="771"/>
      <c r="CF120" s="848">
        <v>68.099999999999994</v>
      </c>
      <c r="CG120" s="849"/>
      <c r="CH120" s="849"/>
      <c r="CI120" s="849"/>
      <c r="CJ120" s="849"/>
      <c r="CK120" s="850" t="s">
        <v>432</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14221977</v>
      </c>
      <c r="DH120" s="800"/>
      <c r="DI120" s="800"/>
      <c r="DJ120" s="800"/>
      <c r="DK120" s="800"/>
      <c r="DL120" s="800">
        <v>13954622</v>
      </c>
      <c r="DM120" s="800"/>
      <c r="DN120" s="800"/>
      <c r="DO120" s="800"/>
      <c r="DP120" s="800"/>
      <c r="DQ120" s="800">
        <v>13705108</v>
      </c>
      <c r="DR120" s="800"/>
      <c r="DS120" s="800"/>
      <c r="DT120" s="800"/>
      <c r="DU120" s="800"/>
      <c r="DV120" s="801">
        <v>97.5</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32700495</v>
      </c>
      <c r="BR121" s="858"/>
      <c r="BS121" s="858"/>
      <c r="BT121" s="858"/>
      <c r="BU121" s="858"/>
      <c r="BV121" s="858">
        <v>32380340</v>
      </c>
      <c r="BW121" s="858"/>
      <c r="BX121" s="858"/>
      <c r="BY121" s="858"/>
      <c r="BZ121" s="858"/>
      <c r="CA121" s="858">
        <v>31982531</v>
      </c>
      <c r="CB121" s="858"/>
      <c r="CC121" s="858"/>
      <c r="CD121" s="858"/>
      <c r="CE121" s="858"/>
      <c r="CF121" s="859">
        <v>227.5</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435</v>
      </c>
      <c r="BP122" s="838"/>
      <c r="BQ122" s="839">
        <v>46279952</v>
      </c>
      <c r="BR122" s="840"/>
      <c r="BS122" s="840"/>
      <c r="BT122" s="840"/>
      <c r="BU122" s="840"/>
      <c r="BV122" s="840">
        <v>45282240</v>
      </c>
      <c r="BW122" s="840"/>
      <c r="BX122" s="840"/>
      <c r="BY122" s="840"/>
      <c r="BZ122" s="840"/>
      <c r="CA122" s="840">
        <v>45208135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62.9</v>
      </c>
      <c r="BR123" s="832"/>
      <c r="BS123" s="832"/>
      <c r="BT123" s="832"/>
      <c r="BU123" s="832"/>
      <c r="BV123" s="832">
        <v>66.3</v>
      </c>
      <c r="BW123" s="832"/>
      <c r="BX123" s="832"/>
      <c r="BY123" s="832"/>
      <c r="BZ123" s="832"/>
      <c r="CA123" s="832">
        <v>61.8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35462</v>
      </c>
      <c r="AB126" s="784"/>
      <c r="AC126" s="784"/>
      <c r="AD126" s="784"/>
      <c r="AE126" s="785"/>
      <c r="AF126" s="786">
        <v>22119</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446</v>
      </c>
      <c r="AY127" s="758"/>
      <c r="AZ127" s="758"/>
      <c r="BA127" s="758"/>
      <c r="BB127" s="758"/>
      <c r="BC127" s="758"/>
      <c r="BD127" s="758"/>
      <c r="BE127" s="759"/>
      <c r="BF127" s="760" t="s">
        <v>111</v>
      </c>
      <c r="BG127" s="761"/>
      <c r="BH127" s="761"/>
      <c r="BI127" s="761"/>
      <c r="BJ127" s="761"/>
      <c r="BK127" s="761"/>
      <c r="BL127" s="762"/>
      <c r="BM127" s="760">
        <v>12.68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v>677082</v>
      </c>
      <c r="AB128" s="724"/>
      <c r="AC128" s="724"/>
      <c r="AD128" s="724"/>
      <c r="AE128" s="725"/>
      <c r="AF128" s="726">
        <v>672993</v>
      </c>
      <c r="AG128" s="724"/>
      <c r="AH128" s="724"/>
      <c r="AI128" s="724"/>
      <c r="AJ128" s="725"/>
      <c r="AK128" s="726">
        <v>682413</v>
      </c>
      <c r="AL128" s="724"/>
      <c r="AM128" s="724"/>
      <c r="AN128" s="724"/>
      <c r="AO128" s="725"/>
      <c r="AP128" s="727"/>
      <c r="AQ128" s="728"/>
      <c r="AR128" s="728"/>
      <c r="AS128" s="728"/>
      <c r="AT128" s="729"/>
      <c r="AU128" s="235"/>
      <c r="AV128" s="235"/>
      <c r="AW128" s="235"/>
      <c r="AX128" s="772" t="s">
        <v>450</v>
      </c>
      <c r="AY128" s="768"/>
      <c r="AZ128" s="768"/>
      <c r="BA128" s="768"/>
      <c r="BB128" s="768"/>
      <c r="BC128" s="768"/>
      <c r="BD128" s="768"/>
      <c r="BE128" s="769"/>
      <c r="BF128" s="790" t="s">
        <v>111</v>
      </c>
      <c r="BG128" s="791"/>
      <c r="BH128" s="791"/>
      <c r="BI128" s="791"/>
      <c r="BJ128" s="791"/>
      <c r="BK128" s="791"/>
      <c r="BL128" s="792"/>
      <c r="BM128" s="790">
        <v>17.68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451</v>
      </c>
      <c r="X129" s="781"/>
      <c r="Y129" s="781"/>
      <c r="Z129" s="782"/>
      <c r="AA129" s="783">
        <v>16234224</v>
      </c>
      <c r="AB129" s="784"/>
      <c r="AC129" s="784"/>
      <c r="AD129" s="784"/>
      <c r="AE129" s="785"/>
      <c r="AF129" s="786">
        <v>16164939</v>
      </c>
      <c r="AG129" s="784"/>
      <c r="AH129" s="784"/>
      <c r="AI129" s="784"/>
      <c r="AJ129" s="785"/>
      <c r="AK129" s="786">
        <v>16469173</v>
      </c>
      <c r="AL129" s="784"/>
      <c r="AM129" s="784"/>
      <c r="AN129" s="784"/>
      <c r="AO129" s="785"/>
      <c r="AP129" s="787"/>
      <c r="AQ129" s="788"/>
      <c r="AR129" s="788"/>
      <c r="AS129" s="788"/>
      <c r="AT129" s="789"/>
      <c r="AU129" s="235"/>
      <c r="AV129" s="235"/>
      <c r="AW129" s="235"/>
      <c r="AX129" s="772" t="s">
        <v>452</v>
      </c>
      <c r="AY129" s="768"/>
      <c r="AZ129" s="768"/>
      <c r="BA129" s="768"/>
      <c r="BB129" s="768"/>
      <c r="BC129" s="768"/>
      <c r="BD129" s="768"/>
      <c r="BE129" s="769"/>
      <c r="BF129" s="773">
        <v>7.3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454</v>
      </c>
      <c r="X130" s="781"/>
      <c r="Y130" s="781"/>
      <c r="Z130" s="782"/>
      <c r="AA130" s="783">
        <v>2380035</v>
      </c>
      <c r="AB130" s="784"/>
      <c r="AC130" s="784"/>
      <c r="AD130" s="784"/>
      <c r="AE130" s="785"/>
      <c r="AF130" s="786">
        <v>2506028</v>
      </c>
      <c r="AG130" s="784"/>
      <c r="AH130" s="784"/>
      <c r="AI130" s="784"/>
      <c r="AJ130" s="785"/>
      <c r="AK130" s="786">
        <v>2409059</v>
      </c>
      <c r="AL130" s="784"/>
      <c r="AM130" s="784"/>
      <c r="AN130" s="784"/>
      <c r="AO130" s="785"/>
      <c r="AP130" s="787"/>
      <c r="AQ130" s="788"/>
      <c r="AR130" s="788"/>
      <c r="AS130" s="788"/>
      <c r="AT130" s="789"/>
      <c r="AU130" s="235"/>
      <c r="AV130" s="235"/>
      <c r="AW130" s="235"/>
      <c r="AX130" s="751" t="s">
        <v>455</v>
      </c>
      <c r="AY130" s="752"/>
      <c r="AZ130" s="752"/>
      <c r="BA130" s="752"/>
      <c r="BB130" s="752"/>
      <c r="BC130" s="752"/>
      <c r="BD130" s="752"/>
      <c r="BE130" s="753"/>
      <c r="BF130" s="705">
        <v>61.8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456</v>
      </c>
      <c r="X131" s="714"/>
      <c r="Y131" s="714"/>
      <c r="Z131" s="715"/>
      <c r="AA131" s="716">
        <v>13854189</v>
      </c>
      <c r="AB131" s="717"/>
      <c r="AC131" s="717"/>
      <c r="AD131" s="717"/>
      <c r="AE131" s="718"/>
      <c r="AF131" s="719">
        <v>13658911</v>
      </c>
      <c r="AG131" s="717"/>
      <c r="AH131" s="717"/>
      <c r="AI131" s="717"/>
      <c r="AJ131" s="718"/>
      <c r="AK131" s="719">
        <v>14060114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458</v>
      </c>
      <c r="W132" s="737"/>
      <c r="X132" s="737"/>
      <c r="Y132" s="737"/>
      <c r="Z132" s="738"/>
      <c r="AA132" s="739">
        <v>7.2947034290000001</v>
      </c>
      <c r="AB132" s="740"/>
      <c r="AC132" s="740"/>
      <c r="AD132" s="740"/>
      <c r="AE132" s="741"/>
      <c r="AF132" s="742">
        <v>6.9762296570000002</v>
      </c>
      <c r="AG132" s="740"/>
      <c r="AH132" s="740"/>
      <c r="AI132" s="740"/>
      <c r="AJ132" s="741"/>
      <c r="AK132" s="742">
        <v>7.7835001909999999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459</v>
      </c>
      <c r="W133" s="746"/>
      <c r="X133" s="746"/>
      <c r="Y133" s="746"/>
      <c r="Z133" s="747"/>
      <c r="AA133" s="748">
        <v>7.1</v>
      </c>
      <c r="AB133" s="749"/>
      <c r="AC133" s="749"/>
      <c r="AD133" s="749"/>
      <c r="AE133" s="750"/>
      <c r="AF133" s="748">
        <v>7</v>
      </c>
      <c r="AG133" s="749"/>
      <c r="AH133" s="749"/>
      <c r="AI133" s="749"/>
      <c r="AJ133" s="750"/>
      <c r="AK133" s="748">
        <v>7.3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9" t="s">
        <v>462</v>
      </c>
      <c r="L7" s="254"/>
      <c r="M7" s="255" t="s">
        <v>463</v>
      </c>
      <c r="N7" s="256"/>
    </row>
    <row r="8" spans="1:16" x14ac:dyDescent="0.15">
      <c r="A8" s="248"/>
      <c r="B8" s="244"/>
      <c r="C8" s="244"/>
      <c r="D8" s="244"/>
      <c r="E8" s="244"/>
      <c r="F8" s="244"/>
      <c r="G8" s="257"/>
      <c r="H8" s="258"/>
      <c r="I8" s="258"/>
      <c r="J8" s="259"/>
      <c r="K8" s="1120"/>
      <c r="L8" s="260" t="s">
        <v>464</v>
      </c>
      <c r="M8" s="261" t="s">
        <v>465</v>
      </c>
      <c r="N8" s="262" t="s">
        <v>466</v>
      </c>
    </row>
    <row r="9" spans="1:16" x14ac:dyDescent="0.15">
      <c r="A9" s="248"/>
      <c r="B9" s="244"/>
      <c r="C9" s="244"/>
      <c r="D9" s="244"/>
      <c r="E9" s="244"/>
      <c r="F9" s="244"/>
      <c r="G9" s="1133" t="s">
        <v>467</v>
      </c>
      <c r="H9" s="1134"/>
      <c r="I9" s="1134"/>
      <c r="J9" s="1135"/>
      <c r="K9" s="263">
        <v>4115605</v>
      </c>
      <c r="L9" s="264">
        <v>50509</v>
      </c>
      <c r="M9" s="265">
        <v>72299</v>
      </c>
      <c r="N9" s="266">
        <v>-30.1</v>
      </c>
    </row>
    <row r="10" spans="1:16" x14ac:dyDescent="0.15">
      <c r="A10" s="248"/>
      <c r="B10" s="244"/>
      <c r="C10" s="244"/>
      <c r="D10" s="244"/>
      <c r="E10" s="244"/>
      <c r="F10" s="244"/>
      <c r="G10" s="1133" t="s">
        <v>468</v>
      </c>
      <c r="H10" s="1134"/>
      <c r="I10" s="1134"/>
      <c r="J10" s="1135"/>
      <c r="K10" s="267">
        <v>271055</v>
      </c>
      <c r="L10" s="268">
        <v>3327</v>
      </c>
      <c r="M10" s="269">
        <v>5259</v>
      </c>
      <c r="N10" s="270">
        <v>-36.700000000000003</v>
      </c>
    </row>
    <row r="11" spans="1:16" ht="13.5" customHeight="1" x14ac:dyDescent="0.15">
      <c r="A11" s="248"/>
      <c r="B11" s="244"/>
      <c r="C11" s="244"/>
      <c r="D11" s="244"/>
      <c r="E11" s="244"/>
      <c r="F11" s="244"/>
      <c r="G11" s="1133" t="s">
        <v>469</v>
      </c>
      <c r="H11" s="1134"/>
      <c r="I11" s="1134"/>
      <c r="J11" s="1135"/>
      <c r="K11" s="267">
        <v>131079</v>
      </c>
      <c r="L11" s="268">
        <v>1609</v>
      </c>
      <c r="M11" s="269">
        <v>5513</v>
      </c>
      <c r="N11" s="270">
        <v>-70.8</v>
      </c>
    </row>
    <row r="12" spans="1:16" ht="13.5" customHeight="1" x14ac:dyDescent="0.15">
      <c r="A12" s="248"/>
      <c r="B12" s="244"/>
      <c r="C12" s="244"/>
      <c r="D12" s="244"/>
      <c r="E12" s="244"/>
      <c r="F12" s="244"/>
      <c r="G12" s="1133" t="s">
        <v>470</v>
      </c>
      <c r="H12" s="1134"/>
      <c r="I12" s="1134"/>
      <c r="J12" s="1135"/>
      <c r="K12" s="267">
        <v>224155</v>
      </c>
      <c r="L12" s="268">
        <v>2751</v>
      </c>
      <c r="M12" s="269">
        <v>1180</v>
      </c>
      <c r="N12" s="270">
        <v>133.1</v>
      </c>
    </row>
    <row r="13" spans="1:16" ht="13.5" customHeight="1" x14ac:dyDescent="0.15">
      <c r="A13" s="248"/>
      <c r="B13" s="244"/>
      <c r="C13" s="244"/>
      <c r="D13" s="244"/>
      <c r="E13" s="244"/>
      <c r="F13" s="244"/>
      <c r="G13" s="1133" t="s">
        <v>471</v>
      </c>
      <c r="H13" s="1134"/>
      <c r="I13" s="1134"/>
      <c r="J13" s="1135"/>
      <c r="K13" s="267" t="s">
        <v>472</v>
      </c>
      <c r="L13" s="268" t="s">
        <v>472</v>
      </c>
      <c r="M13" s="269">
        <v>2</v>
      </c>
      <c r="N13" s="270" t="s">
        <v>472</v>
      </c>
    </row>
    <row r="14" spans="1:16" ht="13.5" customHeight="1" x14ac:dyDescent="0.15">
      <c r="A14" s="248"/>
      <c r="B14" s="244"/>
      <c r="C14" s="244"/>
      <c r="D14" s="244"/>
      <c r="E14" s="244"/>
      <c r="F14" s="244"/>
      <c r="G14" s="1133" t="s">
        <v>473</v>
      </c>
      <c r="H14" s="1134"/>
      <c r="I14" s="1134"/>
      <c r="J14" s="1135"/>
      <c r="K14" s="267">
        <v>221727</v>
      </c>
      <c r="L14" s="268">
        <v>2721</v>
      </c>
      <c r="M14" s="269">
        <v>3170</v>
      </c>
      <c r="N14" s="270">
        <v>-14.2</v>
      </c>
    </row>
    <row r="15" spans="1:16" ht="13.5" customHeight="1" x14ac:dyDescent="0.15">
      <c r="A15" s="248"/>
      <c r="B15" s="244"/>
      <c r="C15" s="244"/>
      <c r="D15" s="244"/>
      <c r="E15" s="244"/>
      <c r="F15" s="244"/>
      <c r="G15" s="1133" t="s">
        <v>474</v>
      </c>
      <c r="H15" s="1134"/>
      <c r="I15" s="1134"/>
      <c r="J15" s="1135"/>
      <c r="K15" s="267">
        <v>65702</v>
      </c>
      <c r="L15" s="268">
        <v>806</v>
      </c>
      <c r="M15" s="269">
        <v>1822</v>
      </c>
      <c r="N15" s="270">
        <v>-55.8</v>
      </c>
    </row>
    <row r="16" spans="1:16" x14ac:dyDescent="0.15">
      <c r="A16" s="248"/>
      <c r="B16" s="244"/>
      <c r="C16" s="244"/>
      <c r="D16" s="244"/>
      <c r="E16" s="244"/>
      <c r="F16" s="244"/>
      <c r="G16" s="1136" t="s">
        <v>475</v>
      </c>
      <c r="H16" s="1137"/>
      <c r="I16" s="1137"/>
      <c r="J16" s="1138"/>
      <c r="K16" s="268">
        <v>-351709</v>
      </c>
      <c r="L16" s="268">
        <v>-4316</v>
      </c>
      <c r="M16" s="269">
        <v>-7642</v>
      </c>
      <c r="N16" s="270">
        <v>-43.5</v>
      </c>
    </row>
    <row r="17" spans="1:16" x14ac:dyDescent="0.15">
      <c r="A17" s="248"/>
      <c r="B17" s="244"/>
      <c r="C17" s="244"/>
      <c r="D17" s="244"/>
      <c r="E17" s="244"/>
      <c r="F17" s="244"/>
      <c r="G17" s="1136" t="s">
        <v>169</v>
      </c>
      <c r="H17" s="1137"/>
      <c r="I17" s="1137"/>
      <c r="J17" s="1138"/>
      <c r="K17" s="268">
        <v>4677614</v>
      </c>
      <c r="L17" s="268">
        <v>57406</v>
      </c>
      <c r="M17" s="269">
        <v>81603</v>
      </c>
      <c r="N17" s="270">
        <v>-29.7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30" t="s">
        <v>480</v>
      </c>
      <c r="H21" s="1131"/>
      <c r="I21" s="1131"/>
      <c r="J21" s="1132"/>
      <c r="K21" s="280">
        <v>4.7699999999999996</v>
      </c>
      <c r="L21" s="281">
        <v>7.96</v>
      </c>
      <c r="M21" s="282">
        <v>-3.19</v>
      </c>
      <c r="N21" s="249"/>
      <c r="O21" s="283"/>
      <c r="P21" s="279"/>
    </row>
    <row r="22" spans="1:16" s="284" customFormat="1" x14ac:dyDescent="0.15">
      <c r="A22" s="279"/>
      <c r="B22" s="249"/>
      <c r="C22" s="249"/>
      <c r="D22" s="249"/>
      <c r="E22" s="249"/>
      <c r="F22" s="249"/>
      <c r="G22" s="1130" t="s">
        <v>481</v>
      </c>
      <c r="H22" s="1131"/>
      <c r="I22" s="1131"/>
      <c r="J22" s="1132"/>
      <c r="K22" s="285">
        <v>99.1</v>
      </c>
      <c r="L22" s="286">
        <v>98.3</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9" t="s">
        <v>462</v>
      </c>
      <c r="L30" s="254"/>
      <c r="M30" s="255" t="s">
        <v>463</v>
      </c>
      <c r="N30" s="256"/>
    </row>
    <row r="31" spans="1:16" x14ac:dyDescent="0.15">
      <c r="A31" s="248"/>
      <c r="B31" s="244"/>
      <c r="C31" s="244"/>
      <c r="D31" s="244"/>
      <c r="E31" s="244"/>
      <c r="F31" s="244"/>
      <c r="G31" s="257"/>
      <c r="H31" s="258"/>
      <c r="I31" s="258"/>
      <c r="J31" s="259"/>
      <c r="K31" s="1120"/>
      <c r="L31" s="260" t="s">
        <v>464</v>
      </c>
      <c r="M31" s="261" t="s">
        <v>465</v>
      </c>
      <c r="N31" s="262" t="s">
        <v>466</v>
      </c>
    </row>
    <row r="32" spans="1:16" ht="27" customHeight="1" x14ac:dyDescent="0.15">
      <c r="A32" s="248"/>
      <c r="B32" s="244"/>
      <c r="C32" s="244"/>
      <c r="D32" s="244"/>
      <c r="E32" s="244"/>
      <c r="F32" s="244"/>
      <c r="G32" s="1121" t="s">
        <v>485</v>
      </c>
      <c r="H32" s="1122"/>
      <c r="I32" s="1122"/>
      <c r="J32" s="1123"/>
      <c r="K32" s="294">
        <v>2586681</v>
      </c>
      <c r="L32" s="294">
        <v>31745</v>
      </c>
      <c r="M32" s="295">
        <v>50969</v>
      </c>
      <c r="N32" s="296">
        <v>-37.700000000000003</v>
      </c>
    </row>
    <row r="33" spans="1:16" ht="13.5" customHeight="1" x14ac:dyDescent="0.15">
      <c r="A33" s="248"/>
      <c r="B33" s="244"/>
      <c r="C33" s="244"/>
      <c r="D33" s="244"/>
      <c r="E33" s="244"/>
      <c r="F33" s="244"/>
      <c r="G33" s="1121" t="s">
        <v>486</v>
      </c>
      <c r="H33" s="1122"/>
      <c r="I33" s="1122"/>
      <c r="J33" s="1123"/>
      <c r="K33" s="294" t="s">
        <v>472</v>
      </c>
      <c r="L33" s="294" t="s">
        <v>472</v>
      </c>
      <c r="M33" s="295" t="s">
        <v>472</v>
      </c>
      <c r="N33" s="296" t="s">
        <v>472</v>
      </c>
    </row>
    <row r="34" spans="1:16" ht="27" customHeight="1" x14ac:dyDescent="0.15">
      <c r="A34" s="248"/>
      <c r="B34" s="244"/>
      <c r="C34" s="244"/>
      <c r="D34" s="244"/>
      <c r="E34" s="244"/>
      <c r="F34" s="244"/>
      <c r="G34" s="1121" t="s">
        <v>487</v>
      </c>
      <c r="H34" s="1122"/>
      <c r="I34" s="1122"/>
      <c r="J34" s="1123"/>
      <c r="K34" s="294" t="s">
        <v>472</v>
      </c>
      <c r="L34" s="294" t="s">
        <v>472</v>
      </c>
      <c r="M34" s="295">
        <v>29</v>
      </c>
      <c r="N34" s="296" t="s">
        <v>472</v>
      </c>
    </row>
    <row r="35" spans="1:16" ht="27" customHeight="1" x14ac:dyDescent="0.15">
      <c r="A35" s="248"/>
      <c r="B35" s="244"/>
      <c r="C35" s="244"/>
      <c r="D35" s="244"/>
      <c r="E35" s="244"/>
      <c r="F35" s="244"/>
      <c r="G35" s="1121" t="s">
        <v>488</v>
      </c>
      <c r="H35" s="1122"/>
      <c r="I35" s="1122"/>
      <c r="J35" s="1123"/>
      <c r="K35" s="294">
        <v>1098632</v>
      </c>
      <c r="L35" s="294">
        <v>13483</v>
      </c>
      <c r="M35" s="295">
        <v>14294</v>
      </c>
      <c r="N35" s="296">
        <v>-5.7</v>
      </c>
    </row>
    <row r="36" spans="1:16" ht="27" customHeight="1" x14ac:dyDescent="0.15">
      <c r="A36" s="248"/>
      <c r="B36" s="244"/>
      <c r="C36" s="244"/>
      <c r="D36" s="244"/>
      <c r="E36" s="244"/>
      <c r="F36" s="244"/>
      <c r="G36" s="1121" t="s">
        <v>489</v>
      </c>
      <c r="H36" s="1122"/>
      <c r="I36" s="1122"/>
      <c r="J36" s="1123"/>
      <c r="K36" s="294">
        <v>500528</v>
      </c>
      <c r="L36" s="294">
        <v>6143</v>
      </c>
      <c r="M36" s="295">
        <v>1493</v>
      </c>
      <c r="N36" s="296">
        <v>311.5</v>
      </c>
    </row>
    <row r="37" spans="1:16" ht="13.5" customHeight="1" x14ac:dyDescent="0.15">
      <c r="A37" s="248"/>
      <c r="B37" s="244"/>
      <c r="C37" s="244"/>
      <c r="D37" s="244"/>
      <c r="E37" s="244"/>
      <c r="F37" s="244"/>
      <c r="G37" s="1121" t="s">
        <v>490</v>
      </c>
      <c r="H37" s="1122"/>
      <c r="I37" s="1122"/>
      <c r="J37" s="1123"/>
      <c r="K37" s="294" t="s">
        <v>472</v>
      </c>
      <c r="L37" s="294" t="s">
        <v>472</v>
      </c>
      <c r="M37" s="295">
        <v>1584</v>
      </c>
      <c r="N37" s="296" t="s">
        <v>472</v>
      </c>
    </row>
    <row r="38" spans="1:16" ht="27" customHeight="1" x14ac:dyDescent="0.15">
      <c r="A38" s="248"/>
      <c r="B38" s="244"/>
      <c r="C38" s="244"/>
      <c r="D38" s="244"/>
      <c r="E38" s="244"/>
      <c r="F38" s="244"/>
      <c r="G38" s="1124" t="s">
        <v>491</v>
      </c>
      <c r="H38" s="1125"/>
      <c r="I38" s="1125"/>
      <c r="J38" s="1126"/>
      <c r="K38" s="297" t="s">
        <v>472</v>
      </c>
      <c r="L38" s="297" t="s">
        <v>472</v>
      </c>
      <c r="M38" s="298">
        <v>4</v>
      </c>
      <c r="N38" s="299" t="s">
        <v>472</v>
      </c>
      <c r="O38" s="293"/>
    </row>
    <row r="39" spans="1:16" x14ac:dyDescent="0.15">
      <c r="A39" s="248"/>
      <c r="B39" s="244"/>
      <c r="C39" s="244"/>
      <c r="D39" s="244"/>
      <c r="E39" s="244"/>
      <c r="F39" s="244"/>
      <c r="G39" s="1124" t="s">
        <v>492</v>
      </c>
      <c r="H39" s="1125"/>
      <c r="I39" s="1125"/>
      <c r="J39" s="1126"/>
      <c r="K39" s="300">
        <v>-682413</v>
      </c>
      <c r="L39" s="300">
        <v>-8375</v>
      </c>
      <c r="M39" s="301">
        <v>-4432</v>
      </c>
      <c r="N39" s="302">
        <v>89</v>
      </c>
      <c r="O39" s="293"/>
    </row>
    <row r="40" spans="1:16" ht="27" customHeight="1" x14ac:dyDescent="0.15">
      <c r="A40" s="248"/>
      <c r="B40" s="244"/>
      <c r="C40" s="244"/>
      <c r="D40" s="244"/>
      <c r="E40" s="244"/>
      <c r="F40" s="244"/>
      <c r="G40" s="1121" t="s">
        <v>493</v>
      </c>
      <c r="H40" s="1122"/>
      <c r="I40" s="1122"/>
      <c r="J40" s="1123"/>
      <c r="K40" s="300">
        <v>-2409059</v>
      </c>
      <c r="L40" s="300">
        <v>-29565</v>
      </c>
      <c r="M40" s="301">
        <v>-44638</v>
      </c>
      <c r="N40" s="302">
        <v>-33.799999999999997</v>
      </c>
      <c r="O40" s="293"/>
    </row>
    <row r="41" spans="1:16" x14ac:dyDescent="0.15">
      <c r="A41" s="248"/>
      <c r="B41" s="244"/>
      <c r="C41" s="244"/>
      <c r="D41" s="244"/>
      <c r="E41" s="244"/>
      <c r="F41" s="244"/>
      <c r="G41" s="1127" t="s">
        <v>280</v>
      </c>
      <c r="H41" s="1128"/>
      <c r="I41" s="1128"/>
      <c r="J41" s="1129"/>
      <c r="K41" s="294">
        <v>1094369</v>
      </c>
      <c r="L41" s="300">
        <v>13431</v>
      </c>
      <c r="M41" s="301">
        <v>19303</v>
      </c>
      <c r="N41" s="302">
        <v>-30.4</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14" t="s">
        <v>462</v>
      </c>
      <c r="J49" s="1116" t="s">
        <v>497</v>
      </c>
      <c r="K49" s="1117"/>
      <c r="L49" s="1117"/>
      <c r="M49" s="1117"/>
      <c r="N49" s="1118"/>
    </row>
    <row r="50" spans="1:14" x14ac:dyDescent="0.15">
      <c r="A50" s="248"/>
      <c r="B50" s="244"/>
      <c r="C50" s="244"/>
      <c r="D50" s="244"/>
      <c r="E50" s="244"/>
      <c r="F50" s="244"/>
      <c r="G50" s="312"/>
      <c r="H50" s="313"/>
      <c r="I50" s="1115"/>
      <c r="J50" s="314" t="s">
        <v>498</v>
      </c>
      <c r="K50" s="315" t="s">
        <v>499</v>
      </c>
      <c r="L50" s="316" t="s">
        <v>500</v>
      </c>
      <c r="M50" s="317" t="s">
        <v>501</v>
      </c>
      <c r="N50" s="318" t="s">
        <v>502</v>
      </c>
    </row>
    <row r="51" spans="1:14" x14ac:dyDescent="0.15">
      <c r="A51" s="248"/>
      <c r="B51" s="244"/>
      <c r="C51" s="244"/>
      <c r="D51" s="244"/>
      <c r="E51" s="244"/>
      <c r="F51" s="244"/>
      <c r="G51" s="310" t="s">
        <v>503</v>
      </c>
      <c r="H51" s="311"/>
      <c r="I51" s="319">
        <v>2512282</v>
      </c>
      <c r="J51" s="320">
        <v>30877</v>
      </c>
      <c r="K51" s="321">
        <v>-18.5</v>
      </c>
      <c r="L51" s="322">
        <v>47569</v>
      </c>
      <c r="M51" s="323">
        <v>18.3</v>
      </c>
      <c r="N51" s="324">
        <v>-36.799999999999997</v>
      </c>
    </row>
    <row r="52" spans="1:14" x14ac:dyDescent="0.15">
      <c r="A52" s="248"/>
      <c r="B52" s="244"/>
      <c r="C52" s="244"/>
      <c r="D52" s="244"/>
      <c r="E52" s="244"/>
      <c r="F52" s="244"/>
      <c r="G52" s="325"/>
      <c r="H52" s="326" t="s">
        <v>504</v>
      </c>
      <c r="I52" s="327">
        <v>1354186</v>
      </c>
      <c r="J52" s="328">
        <v>16644</v>
      </c>
      <c r="K52" s="329">
        <v>-43</v>
      </c>
      <c r="L52" s="330">
        <v>26255</v>
      </c>
      <c r="M52" s="331">
        <v>12.4</v>
      </c>
      <c r="N52" s="332">
        <v>-55.4</v>
      </c>
    </row>
    <row r="53" spans="1:14" x14ac:dyDescent="0.15">
      <c r="A53" s="248"/>
      <c r="B53" s="244"/>
      <c r="C53" s="244"/>
      <c r="D53" s="244"/>
      <c r="E53" s="244"/>
      <c r="F53" s="244"/>
      <c r="G53" s="310" t="s">
        <v>505</v>
      </c>
      <c r="H53" s="311"/>
      <c r="I53" s="319">
        <v>3858833</v>
      </c>
      <c r="J53" s="320">
        <v>47172</v>
      </c>
      <c r="K53" s="321">
        <v>52.8</v>
      </c>
      <c r="L53" s="322">
        <v>50880</v>
      </c>
      <c r="M53" s="323">
        <v>7</v>
      </c>
      <c r="N53" s="324">
        <v>45.8</v>
      </c>
    </row>
    <row r="54" spans="1:14" x14ac:dyDescent="0.15">
      <c r="A54" s="248"/>
      <c r="B54" s="244"/>
      <c r="C54" s="244"/>
      <c r="D54" s="244"/>
      <c r="E54" s="244"/>
      <c r="F54" s="244"/>
      <c r="G54" s="325"/>
      <c r="H54" s="326" t="s">
        <v>504</v>
      </c>
      <c r="I54" s="327">
        <v>2561926</v>
      </c>
      <c r="J54" s="328">
        <v>31318</v>
      </c>
      <c r="K54" s="329">
        <v>88.2</v>
      </c>
      <c r="L54" s="330">
        <v>26879</v>
      </c>
      <c r="M54" s="331">
        <v>2.4</v>
      </c>
      <c r="N54" s="332">
        <v>85.8</v>
      </c>
    </row>
    <row r="55" spans="1:14" x14ac:dyDescent="0.15">
      <c r="A55" s="248"/>
      <c r="B55" s="244"/>
      <c r="C55" s="244"/>
      <c r="D55" s="244"/>
      <c r="E55" s="244"/>
      <c r="F55" s="244"/>
      <c r="G55" s="310" t="s">
        <v>506</v>
      </c>
      <c r="H55" s="311"/>
      <c r="I55" s="319">
        <v>3341231</v>
      </c>
      <c r="J55" s="320">
        <v>40790</v>
      </c>
      <c r="K55" s="321">
        <v>-13.5</v>
      </c>
      <c r="L55" s="322">
        <v>63956</v>
      </c>
      <c r="M55" s="323">
        <v>25.7</v>
      </c>
      <c r="N55" s="324">
        <v>-39.200000000000003</v>
      </c>
    </row>
    <row r="56" spans="1:14" x14ac:dyDescent="0.15">
      <c r="A56" s="248"/>
      <c r="B56" s="244"/>
      <c r="C56" s="244"/>
      <c r="D56" s="244"/>
      <c r="E56" s="244"/>
      <c r="F56" s="244"/>
      <c r="G56" s="325"/>
      <c r="H56" s="326" t="s">
        <v>504</v>
      </c>
      <c r="I56" s="327">
        <v>2033455</v>
      </c>
      <c r="J56" s="328">
        <v>24825</v>
      </c>
      <c r="K56" s="329">
        <v>-20.7</v>
      </c>
      <c r="L56" s="330">
        <v>29239</v>
      </c>
      <c r="M56" s="331">
        <v>8.8000000000000007</v>
      </c>
      <c r="N56" s="332">
        <v>-29.5</v>
      </c>
    </row>
    <row r="57" spans="1:14" x14ac:dyDescent="0.15">
      <c r="A57" s="248"/>
      <c r="B57" s="244"/>
      <c r="C57" s="244"/>
      <c r="D57" s="244"/>
      <c r="E57" s="244"/>
      <c r="F57" s="244"/>
      <c r="G57" s="310" t="s">
        <v>507</v>
      </c>
      <c r="H57" s="311"/>
      <c r="I57" s="319">
        <v>3342463</v>
      </c>
      <c r="J57" s="320">
        <v>40913</v>
      </c>
      <c r="K57" s="321">
        <v>0.3</v>
      </c>
      <c r="L57" s="322">
        <v>66255</v>
      </c>
      <c r="M57" s="323">
        <v>3.6</v>
      </c>
      <c r="N57" s="324">
        <v>-3.3</v>
      </c>
    </row>
    <row r="58" spans="1:14" x14ac:dyDescent="0.15">
      <c r="A58" s="248"/>
      <c r="B58" s="244"/>
      <c r="C58" s="244"/>
      <c r="D58" s="244"/>
      <c r="E58" s="244"/>
      <c r="F58" s="244"/>
      <c r="G58" s="325"/>
      <c r="H58" s="326" t="s">
        <v>504</v>
      </c>
      <c r="I58" s="327">
        <v>2154635</v>
      </c>
      <c r="J58" s="328">
        <v>26373</v>
      </c>
      <c r="K58" s="329">
        <v>6.2</v>
      </c>
      <c r="L58" s="330">
        <v>31822</v>
      </c>
      <c r="M58" s="331">
        <v>8.8000000000000007</v>
      </c>
      <c r="N58" s="332">
        <v>-2.6</v>
      </c>
    </row>
    <row r="59" spans="1:14" x14ac:dyDescent="0.15">
      <c r="A59" s="248"/>
      <c r="B59" s="244"/>
      <c r="C59" s="244"/>
      <c r="D59" s="244"/>
      <c r="E59" s="244"/>
      <c r="F59" s="244"/>
      <c r="G59" s="310" t="s">
        <v>508</v>
      </c>
      <c r="H59" s="311"/>
      <c r="I59" s="319">
        <v>2610063</v>
      </c>
      <c r="J59" s="320">
        <v>32032</v>
      </c>
      <c r="K59" s="321">
        <v>-21.7</v>
      </c>
      <c r="L59" s="322">
        <v>92247</v>
      </c>
      <c r="M59" s="323">
        <v>39.200000000000003</v>
      </c>
      <c r="N59" s="324">
        <v>-60.9</v>
      </c>
    </row>
    <row r="60" spans="1:14" x14ac:dyDescent="0.15">
      <c r="A60" s="248"/>
      <c r="B60" s="244"/>
      <c r="C60" s="244"/>
      <c r="D60" s="244"/>
      <c r="E60" s="244"/>
      <c r="F60" s="244"/>
      <c r="G60" s="325"/>
      <c r="H60" s="326" t="s">
        <v>504</v>
      </c>
      <c r="I60" s="333">
        <v>2459999</v>
      </c>
      <c r="J60" s="328">
        <v>30190</v>
      </c>
      <c r="K60" s="329">
        <v>14.5</v>
      </c>
      <c r="L60" s="330">
        <v>37204</v>
      </c>
      <c r="M60" s="331">
        <v>16.899999999999999</v>
      </c>
      <c r="N60" s="332">
        <v>-2.4</v>
      </c>
    </row>
    <row r="61" spans="1:14" x14ac:dyDescent="0.15">
      <c r="A61" s="248"/>
      <c r="B61" s="244"/>
      <c r="C61" s="244"/>
      <c r="D61" s="244"/>
      <c r="E61" s="244"/>
      <c r="F61" s="244"/>
      <c r="G61" s="310" t="s">
        <v>509</v>
      </c>
      <c r="H61" s="334"/>
      <c r="I61" s="335">
        <v>3132974</v>
      </c>
      <c r="J61" s="336">
        <v>38357</v>
      </c>
      <c r="K61" s="337">
        <v>-0.1</v>
      </c>
      <c r="L61" s="338">
        <v>64181</v>
      </c>
      <c r="M61" s="339">
        <v>18.8</v>
      </c>
      <c r="N61" s="324">
        <v>-18.899999999999999</v>
      </c>
    </row>
    <row r="62" spans="1:14" x14ac:dyDescent="0.15">
      <c r="A62" s="248"/>
      <c r="B62" s="244"/>
      <c r="C62" s="244"/>
      <c r="D62" s="244"/>
      <c r="E62" s="244"/>
      <c r="F62" s="244"/>
      <c r="G62" s="325"/>
      <c r="H62" s="326" t="s">
        <v>504</v>
      </c>
      <c r="I62" s="327">
        <v>2112840</v>
      </c>
      <c r="J62" s="328">
        <v>25870</v>
      </c>
      <c r="K62" s="329">
        <v>9</v>
      </c>
      <c r="L62" s="330">
        <v>30280</v>
      </c>
      <c r="M62" s="331">
        <v>9.9</v>
      </c>
      <c r="N62" s="332">
        <v>-0.9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5.79</v>
      </c>
      <c r="G47" s="12">
        <v>7.48</v>
      </c>
      <c r="H47" s="12">
        <v>9.91</v>
      </c>
      <c r="I47" s="12">
        <v>9.94</v>
      </c>
      <c r="J47" s="13">
        <v>9.84</v>
      </c>
    </row>
    <row r="48" spans="2:10" ht="57.75" customHeight="1" x14ac:dyDescent="0.15">
      <c r="B48" s="14"/>
      <c r="C48" s="1141" t="s">
        <v>4</v>
      </c>
      <c r="D48" s="1141"/>
      <c r="E48" s="1142"/>
      <c r="F48" s="15">
        <v>3.4</v>
      </c>
      <c r="G48" s="16">
        <v>3.31</v>
      </c>
      <c r="H48" s="16">
        <v>4.1100000000000003</v>
      </c>
      <c r="I48" s="16">
        <v>4.21</v>
      </c>
      <c r="J48" s="17">
        <v>5.03</v>
      </c>
    </row>
    <row r="49" spans="2:10" ht="57.75" customHeight="1" thickBot="1" x14ac:dyDescent="0.2">
      <c r="B49" s="18"/>
      <c r="C49" s="1143" t="s">
        <v>5</v>
      </c>
      <c r="D49" s="1143"/>
      <c r="E49" s="1144"/>
      <c r="F49" s="19">
        <v>1.1599999999999999</v>
      </c>
      <c r="G49" s="20">
        <v>1.57</v>
      </c>
      <c r="H49" s="20">
        <v>3.35</v>
      </c>
      <c r="I49" s="20">
        <v>0.54</v>
      </c>
      <c r="J49" s="21">
        <v>3.77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516</v>
      </c>
      <c r="D34" s="1151"/>
      <c r="E34" s="1152"/>
      <c r="F34" s="32">
        <v>3.39</v>
      </c>
      <c r="G34" s="33">
        <v>3.3</v>
      </c>
      <c r="H34" s="33">
        <v>4.0999999999999996</v>
      </c>
      <c r="I34" s="33">
        <v>4.2</v>
      </c>
      <c r="J34" s="34">
        <v>5.03</v>
      </c>
      <c r="K34" s="22"/>
      <c r="L34" s="22"/>
      <c r="M34" s="22"/>
      <c r="N34" s="22"/>
      <c r="O34" s="22"/>
      <c r="P34" s="22"/>
    </row>
    <row r="35" spans="1:16" ht="39" customHeight="1" x14ac:dyDescent="0.15">
      <c r="A35" s="22"/>
      <c r="B35" s="35"/>
      <c r="C35" s="1145" t="s">
        <v>517</v>
      </c>
      <c r="D35" s="1146"/>
      <c r="E35" s="1147"/>
      <c r="F35" s="36">
        <v>3.16</v>
      </c>
      <c r="G35" s="37">
        <v>2.54</v>
      </c>
      <c r="H35" s="37">
        <v>3.1</v>
      </c>
      <c r="I35" s="37">
        <v>2.99</v>
      </c>
      <c r="J35" s="38">
        <v>2.14</v>
      </c>
      <c r="K35" s="22"/>
      <c r="L35" s="22"/>
      <c r="M35" s="22"/>
      <c r="N35" s="22"/>
      <c r="O35" s="22"/>
      <c r="P35" s="22"/>
    </row>
    <row r="36" spans="1:16" ht="39" customHeight="1" x14ac:dyDescent="0.15">
      <c r="A36" s="22"/>
      <c r="B36" s="35"/>
      <c r="C36" s="1145" t="s">
        <v>518</v>
      </c>
      <c r="D36" s="1146"/>
      <c r="E36" s="1147"/>
      <c r="F36" s="36">
        <v>0.6</v>
      </c>
      <c r="G36" s="37">
        <v>0.8</v>
      </c>
      <c r="H36" s="37">
        <v>0.81</v>
      </c>
      <c r="I36" s="37">
        <v>0.67</v>
      </c>
      <c r="J36" s="38">
        <v>0.76</v>
      </c>
      <c r="K36" s="22"/>
      <c r="L36" s="22"/>
      <c r="M36" s="22"/>
      <c r="N36" s="22"/>
      <c r="O36" s="22"/>
      <c r="P36" s="22"/>
    </row>
    <row r="37" spans="1:16" ht="39" customHeight="1" x14ac:dyDescent="0.15">
      <c r="A37" s="22"/>
      <c r="B37" s="35"/>
      <c r="C37" s="1145" t="s">
        <v>519</v>
      </c>
      <c r="D37" s="1146"/>
      <c r="E37" s="1147"/>
      <c r="F37" s="36">
        <v>0.25</v>
      </c>
      <c r="G37" s="37">
        <v>0.14000000000000001</v>
      </c>
      <c r="H37" s="37">
        <v>0.27</v>
      </c>
      <c r="I37" s="37">
        <v>0.12</v>
      </c>
      <c r="J37" s="38">
        <v>0.3</v>
      </c>
      <c r="K37" s="22"/>
      <c r="L37" s="22"/>
      <c r="M37" s="22"/>
      <c r="N37" s="22"/>
      <c r="O37" s="22"/>
      <c r="P37" s="22"/>
    </row>
    <row r="38" spans="1:16" ht="39" customHeight="1" x14ac:dyDescent="0.15">
      <c r="A38" s="22"/>
      <c r="B38" s="35"/>
      <c r="C38" s="1145" t="s">
        <v>520</v>
      </c>
      <c r="D38" s="1146"/>
      <c r="E38" s="1147"/>
      <c r="F38" s="36">
        <v>0.19</v>
      </c>
      <c r="G38" s="37">
        <v>0.2</v>
      </c>
      <c r="H38" s="37">
        <v>0.14000000000000001</v>
      </c>
      <c r="I38" s="37">
        <v>0.06</v>
      </c>
      <c r="J38" s="38">
        <v>0.25</v>
      </c>
      <c r="K38" s="22"/>
      <c r="L38" s="22"/>
      <c r="M38" s="22"/>
      <c r="N38" s="22"/>
      <c r="O38" s="22"/>
      <c r="P38" s="22"/>
    </row>
    <row r="39" spans="1:16" ht="39" customHeight="1" x14ac:dyDescent="0.15">
      <c r="A39" s="22"/>
      <c r="B39" s="35"/>
      <c r="C39" s="1145" t="s">
        <v>521</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522</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523</v>
      </c>
      <c r="D43" s="1149"/>
      <c r="E43" s="1150"/>
      <c r="F43" s="41" t="s">
        <v>472</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2663</v>
      </c>
      <c r="L45" s="60">
        <v>2654</v>
      </c>
      <c r="M45" s="60">
        <v>2655</v>
      </c>
      <c r="N45" s="60">
        <v>2669</v>
      </c>
      <c r="O45" s="61">
        <v>2587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v>948</v>
      </c>
      <c r="L48" s="64">
        <v>977</v>
      </c>
      <c r="M48" s="64">
        <v>1000</v>
      </c>
      <c r="N48" s="64">
        <v>1042</v>
      </c>
      <c r="O48" s="65">
        <v>1099</v>
      </c>
      <c r="P48" s="48"/>
      <c r="Q48" s="48"/>
      <c r="R48" s="48"/>
      <c r="S48" s="48"/>
      <c r="T48" s="48"/>
      <c r="U48" s="48"/>
    </row>
    <row r="49" spans="1:21" ht="30.75" customHeight="1" x14ac:dyDescent="0.15">
      <c r="A49" s="48"/>
      <c r="B49" s="1163"/>
      <c r="C49" s="1164"/>
      <c r="D49" s="62"/>
      <c r="E49" s="1155" t="s">
        <v>16</v>
      </c>
      <c r="F49" s="1155"/>
      <c r="G49" s="1155"/>
      <c r="H49" s="1155"/>
      <c r="I49" s="1155"/>
      <c r="J49" s="1156"/>
      <c r="K49" s="63">
        <v>588</v>
      </c>
      <c r="L49" s="64">
        <v>358</v>
      </c>
      <c r="M49" s="64">
        <v>377</v>
      </c>
      <c r="N49" s="64">
        <v>399</v>
      </c>
      <c r="O49" s="65">
        <v>501</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472</v>
      </c>
      <c r="L50" s="64">
        <v>9</v>
      </c>
      <c r="M50" s="64">
        <v>35</v>
      </c>
      <c r="N50" s="64">
        <v>22</v>
      </c>
      <c r="O50" s="65" t="s">
        <v>472</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472</v>
      </c>
      <c r="M51" s="64" t="s">
        <v>472</v>
      </c>
      <c r="N51" s="64" t="s">
        <v>472</v>
      </c>
      <c r="O51" s="65" t="s">
        <v>472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3213</v>
      </c>
      <c r="L52" s="64">
        <v>3041</v>
      </c>
      <c r="M52" s="64">
        <v>3057</v>
      </c>
      <c r="N52" s="64">
        <v>3180</v>
      </c>
      <c r="O52" s="65">
        <v>3091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986</v>
      </c>
      <c r="L53" s="69">
        <v>957</v>
      </c>
      <c r="M53" s="69">
        <v>1010</v>
      </c>
      <c r="N53" s="69">
        <v>952</v>
      </c>
      <c r="O53" s="70">
        <v>1096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81" t="s">
        <v>24</v>
      </c>
      <c r="C41" s="1182"/>
      <c r="D41" s="81"/>
      <c r="E41" s="1183" t="s">
        <v>25</v>
      </c>
      <c r="F41" s="1183"/>
      <c r="G41" s="1183"/>
      <c r="H41" s="1184"/>
      <c r="I41" s="82">
        <v>25839</v>
      </c>
      <c r="J41" s="83">
        <v>26884</v>
      </c>
      <c r="K41" s="83">
        <v>27108</v>
      </c>
      <c r="L41" s="83">
        <v>26706</v>
      </c>
      <c r="M41" s="84">
        <v>28363</v>
      </c>
    </row>
    <row r="42" spans="2:13" ht="27.75" customHeight="1" x14ac:dyDescent="0.15">
      <c r="B42" s="1171"/>
      <c r="C42" s="1172"/>
      <c r="D42" s="85"/>
      <c r="E42" s="1175" t="s">
        <v>26</v>
      </c>
      <c r="F42" s="1175"/>
      <c r="G42" s="1175"/>
      <c r="H42" s="1176"/>
      <c r="I42" s="86">
        <v>3625</v>
      </c>
      <c r="J42" s="87">
        <v>2228</v>
      </c>
      <c r="K42" s="87">
        <v>1821</v>
      </c>
      <c r="L42" s="87">
        <v>1799</v>
      </c>
      <c r="M42" s="88" t="s">
        <v>472</v>
      </c>
    </row>
    <row r="43" spans="2:13" ht="27.75" customHeight="1" x14ac:dyDescent="0.15">
      <c r="B43" s="1171"/>
      <c r="C43" s="1172"/>
      <c r="D43" s="85"/>
      <c r="E43" s="1175" t="s">
        <v>27</v>
      </c>
      <c r="F43" s="1175"/>
      <c r="G43" s="1175"/>
      <c r="H43" s="1176"/>
      <c r="I43" s="86">
        <v>14872</v>
      </c>
      <c r="J43" s="87">
        <v>14474</v>
      </c>
      <c r="K43" s="87">
        <v>14222</v>
      </c>
      <c r="L43" s="87">
        <v>13955</v>
      </c>
      <c r="M43" s="88">
        <v>13705</v>
      </c>
    </row>
    <row r="44" spans="2:13" ht="27.75" customHeight="1" x14ac:dyDescent="0.15">
      <c r="B44" s="1171"/>
      <c r="C44" s="1172"/>
      <c r="D44" s="85"/>
      <c r="E44" s="1175" t="s">
        <v>28</v>
      </c>
      <c r="F44" s="1175"/>
      <c r="G44" s="1175"/>
      <c r="H44" s="1176"/>
      <c r="I44" s="86">
        <v>5421</v>
      </c>
      <c r="J44" s="87">
        <v>5538</v>
      </c>
      <c r="K44" s="87">
        <v>7666</v>
      </c>
      <c r="L44" s="87">
        <v>7662</v>
      </c>
      <c r="M44" s="88">
        <v>7699</v>
      </c>
    </row>
    <row r="45" spans="2:13" ht="27.75" customHeight="1" x14ac:dyDescent="0.15">
      <c r="B45" s="1171"/>
      <c r="C45" s="1172"/>
      <c r="D45" s="85"/>
      <c r="E45" s="1175" t="s">
        <v>29</v>
      </c>
      <c r="F45" s="1175"/>
      <c r="G45" s="1175"/>
      <c r="H45" s="1176"/>
      <c r="I45" s="86">
        <v>4363</v>
      </c>
      <c r="J45" s="87">
        <v>4351</v>
      </c>
      <c r="K45" s="87">
        <v>4178</v>
      </c>
      <c r="L45" s="87">
        <v>4220</v>
      </c>
      <c r="M45" s="88">
        <v>4142</v>
      </c>
    </row>
    <row r="46" spans="2:13" ht="27.75" customHeight="1" x14ac:dyDescent="0.15">
      <c r="B46" s="1171"/>
      <c r="C46" s="1172"/>
      <c r="D46" s="85"/>
      <c r="E46" s="1175" t="s">
        <v>30</v>
      </c>
      <c r="F46" s="1175"/>
      <c r="G46" s="1175"/>
      <c r="H46" s="1176"/>
      <c r="I46" s="86">
        <v>235</v>
      </c>
      <c r="J46" s="87" t="s">
        <v>472</v>
      </c>
      <c r="K46" s="87" t="s">
        <v>472</v>
      </c>
      <c r="L46" s="87" t="s">
        <v>472</v>
      </c>
      <c r="M46" s="88" t="s">
        <v>472</v>
      </c>
    </row>
    <row r="47" spans="2:13" ht="27.75" customHeight="1" x14ac:dyDescent="0.15">
      <c r="B47" s="1171"/>
      <c r="C47" s="1172"/>
      <c r="D47" s="85"/>
      <c r="E47" s="1175" t="s">
        <v>31</v>
      </c>
      <c r="F47" s="1175"/>
      <c r="G47" s="1175"/>
      <c r="H47" s="1176"/>
      <c r="I47" s="86" t="s">
        <v>472</v>
      </c>
      <c r="J47" s="87" t="s">
        <v>472</v>
      </c>
      <c r="K47" s="87" t="s">
        <v>472</v>
      </c>
      <c r="L47" s="87" t="s">
        <v>472</v>
      </c>
      <c r="M47" s="88" t="s">
        <v>472</v>
      </c>
    </row>
    <row r="48" spans="2:13" ht="27.75" customHeight="1" x14ac:dyDescent="0.15">
      <c r="B48" s="1173"/>
      <c r="C48" s="1174"/>
      <c r="D48" s="85"/>
      <c r="E48" s="1175" t="s">
        <v>32</v>
      </c>
      <c r="F48" s="1175"/>
      <c r="G48" s="1175"/>
      <c r="H48" s="1176"/>
      <c r="I48" s="86" t="s">
        <v>472</v>
      </c>
      <c r="J48" s="87" t="s">
        <v>472</v>
      </c>
      <c r="K48" s="87" t="s">
        <v>472</v>
      </c>
      <c r="L48" s="87" t="s">
        <v>472</v>
      </c>
      <c r="M48" s="88" t="s">
        <v>472</v>
      </c>
    </row>
    <row r="49" spans="2:13" ht="27.75" customHeight="1" x14ac:dyDescent="0.15">
      <c r="B49" s="1169" t="s">
        <v>33</v>
      </c>
      <c r="C49" s="1170"/>
      <c r="D49" s="89"/>
      <c r="E49" s="1175" t="s">
        <v>34</v>
      </c>
      <c r="F49" s="1175"/>
      <c r="G49" s="1175"/>
      <c r="H49" s="1176"/>
      <c r="I49" s="86">
        <v>2704</v>
      </c>
      <c r="J49" s="87">
        <v>2964</v>
      </c>
      <c r="K49" s="87">
        <v>3839</v>
      </c>
      <c r="L49" s="87">
        <v>3357</v>
      </c>
      <c r="M49" s="88">
        <v>3647</v>
      </c>
    </row>
    <row r="50" spans="2:13" ht="27.75" customHeight="1" x14ac:dyDescent="0.15">
      <c r="B50" s="1171"/>
      <c r="C50" s="1172"/>
      <c r="D50" s="85"/>
      <c r="E50" s="1175" t="s">
        <v>35</v>
      </c>
      <c r="F50" s="1175"/>
      <c r="G50" s="1175"/>
      <c r="H50" s="1176"/>
      <c r="I50" s="86">
        <v>9965</v>
      </c>
      <c r="J50" s="87">
        <v>10206</v>
      </c>
      <c r="K50" s="87">
        <v>9740</v>
      </c>
      <c r="L50" s="87">
        <v>9545</v>
      </c>
      <c r="M50" s="88">
        <v>9579</v>
      </c>
    </row>
    <row r="51" spans="2:13" ht="27.75" customHeight="1" x14ac:dyDescent="0.15">
      <c r="B51" s="1173"/>
      <c r="C51" s="1174"/>
      <c r="D51" s="85"/>
      <c r="E51" s="1175" t="s">
        <v>36</v>
      </c>
      <c r="F51" s="1175"/>
      <c r="G51" s="1175"/>
      <c r="H51" s="1176"/>
      <c r="I51" s="86">
        <v>31345</v>
      </c>
      <c r="J51" s="87">
        <v>31440</v>
      </c>
      <c r="K51" s="87">
        <v>32700</v>
      </c>
      <c r="L51" s="87">
        <v>32380</v>
      </c>
      <c r="M51" s="88">
        <v>31983</v>
      </c>
    </row>
    <row r="52" spans="2:13" ht="27.75" customHeight="1" thickBot="1" x14ac:dyDescent="0.2">
      <c r="B52" s="1177" t="s">
        <v>37</v>
      </c>
      <c r="C52" s="1178"/>
      <c r="D52" s="90"/>
      <c r="E52" s="1179" t="s">
        <v>38</v>
      </c>
      <c r="F52" s="1179"/>
      <c r="G52" s="1179"/>
      <c r="H52" s="1180"/>
      <c r="I52" s="91">
        <v>10342</v>
      </c>
      <c r="J52" s="92">
        <v>8865</v>
      </c>
      <c r="K52" s="92">
        <v>8715</v>
      </c>
      <c r="L52" s="92">
        <v>9059</v>
      </c>
      <c r="M52" s="93">
        <v>8701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16"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539</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539</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541</v>
      </c>
      <c r="I42" s="1195"/>
      <c r="J42" s="1195"/>
      <c r="K42" s="1195"/>
      <c r="L42" s="244"/>
      <c r="M42" s="244"/>
      <c r="N42" s="244"/>
      <c r="O42" s="244"/>
    </row>
    <row r="43" spans="2:17" x14ac:dyDescent="0.15">
      <c r="B43" s="248"/>
      <c r="C43" s="244"/>
      <c r="D43" s="244"/>
      <c r="E43" s="244"/>
      <c r="F43" s="244"/>
      <c r="G43" s="1196" t="s">
        <v>542</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543</v>
      </c>
    </row>
    <row r="50" spans="1:17" x14ac:dyDescent="0.15">
      <c r="B50" s="248"/>
      <c r="C50" s="244"/>
      <c r="D50" s="244"/>
      <c r="E50" s="244"/>
      <c r="F50" s="244"/>
      <c r="G50" s="1206"/>
      <c r="H50" s="1207"/>
      <c r="I50" s="1207"/>
      <c r="J50" s="1208"/>
      <c r="K50" s="1209" t="s">
        <v>511</v>
      </c>
      <c r="L50" s="1209" t="s">
        <v>512</v>
      </c>
      <c r="M50" s="1209" t="s">
        <v>513</v>
      </c>
      <c r="N50" s="1209" t="s">
        <v>514</v>
      </c>
      <c r="O50" s="1209" t="s">
        <v>515</v>
      </c>
    </row>
    <row r="51" spans="1:17" x14ac:dyDescent="0.15">
      <c r="B51" s="248"/>
      <c r="C51" s="244"/>
      <c r="D51" s="244"/>
      <c r="E51" s="244"/>
      <c r="F51" s="244"/>
      <c r="G51" s="1210" t="s">
        <v>544</v>
      </c>
      <c r="H51" s="1211"/>
      <c r="I51" s="1212" t="s">
        <v>545</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546</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547</v>
      </c>
      <c r="H55" s="1225"/>
      <c r="I55" s="1219" t="s">
        <v>545</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546</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548</v>
      </c>
      <c r="C63" s="244"/>
      <c r="D63" s="244"/>
      <c r="E63" s="244"/>
      <c r="F63" s="244"/>
      <c r="G63" s="244"/>
      <c r="H63" s="244"/>
      <c r="I63" s="244"/>
      <c r="J63" s="244"/>
      <c r="K63" s="244"/>
      <c r="L63" s="244"/>
      <c r="M63" s="244"/>
      <c r="N63" s="244"/>
      <c r="O63" s="244"/>
    </row>
    <row r="64" spans="1:17" x14ac:dyDescent="0.15">
      <c r="B64" s="248"/>
      <c r="C64" s="244"/>
      <c r="D64" s="244"/>
      <c r="E64" s="244"/>
      <c r="F64" s="244"/>
      <c r="G64" s="1194" t="s">
        <v>541</v>
      </c>
      <c r="I64" s="1195"/>
      <c r="J64" s="1195"/>
      <c r="K64" s="1195"/>
      <c r="L64" s="244"/>
      <c r="M64" s="244"/>
      <c r="N64" s="244"/>
      <c r="O64" s="244"/>
    </row>
    <row r="65" spans="2:30" x14ac:dyDescent="0.15">
      <c r="B65" s="248"/>
      <c r="C65" s="244"/>
      <c r="D65" s="244"/>
      <c r="E65" s="244"/>
      <c r="F65" s="244"/>
      <c r="G65" s="1238" t="s">
        <v>549</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550</v>
      </c>
      <c r="I71" s="1244"/>
      <c r="J71" s="1240"/>
      <c r="K71" s="1240"/>
      <c r="L71" s="1241"/>
      <c r="M71" s="1240"/>
      <c r="N71" s="1241"/>
      <c r="O71" s="1242"/>
    </row>
    <row r="72" spans="2:30" x14ac:dyDescent="0.15">
      <c r="B72" s="248"/>
      <c r="C72" s="244"/>
      <c r="D72" s="244"/>
      <c r="E72" s="244"/>
      <c r="F72" s="244"/>
      <c r="G72" s="1206"/>
      <c r="H72" s="1207"/>
      <c r="I72" s="1207"/>
      <c r="J72" s="1208"/>
      <c r="K72" s="1209" t="s">
        <v>511</v>
      </c>
      <c r="L72" s="1209" t="s">
        <v>512</v>
      </c>
      <c r="M72" s="1209" t="s">
        <v>513</v>
      </c>
      <c r="N72" s="1209" t="s">
        <v>514</v>
      </c>
      <c r="O72" s="1209" t="s">
        <v>515</v>
      </c>
    </row>
    <row r="73" spans="2:30" x14ac:dyDescent="0.15">
      <c r="B73" s="248"/>
      <c r="C73" s="244"/>
      <c r="D73" s="244"/>
      <c r="E73" s="244"/>
      <c r="F73" s="244"/>
      <c r="G73" s="1210" t="s">
        <v>544</v>
      </c>
      <c r="H73" s="1211"/>
      <c r="I73" s="1212" t="s">
        <v>545</v>
      </c>
      <c r="J73" s="1212"/>
      <c r="K73" s="1245">
        <v>76</v>
      </c>
      <c r="L73" s="1245">
        <v>64.7</v>
      </c>
      <c r="M73" s="1217">
        <v>62.9</v>
      </c>
      <c r="N73" s="1217">
        <v>66.3</v>
      </c>
      <c r="O73" s="1217">
        <v>61.8</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551</v>
      </c>
      <c r="J75" s="1219"/>
      <c r="K75" s="1246">
        <v>7.6</v>
      </c>
      <c r="L75" s="1246">
        <v>7</v>
      </c>
      <c r="M75" s="1246">
        <v>7.1</v>
      </c>
      <c r="N75" s="1246">
        <v>7</v>
      </c>
      <c r="O75" s="1246">
        <v>7.3</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547</v>
      </c>
      <c r="H77" s="1225"/>
      <c r="I77" s="1219" t="s">
        <v>545</v>
      </c>
      <c r="J77" s="1219"/>
      <c r="K77" s="1245">
        <v>69.2</v>
      </c>
      <c r="L77" s="1245">
        <v>58.2</v>
      </c>
      <c r="M77" s="1217">
        <v>50.3</v>
      </c>
      <c r="N77" s="1217">
        <v>45.9</v>
      </c>
      <c r="O77" s="1217">
        <v>39</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551</v>
      </c>
      <c r="J79" s="1229"/>
      <c r="K79" s="1248">
        <v>11.1</v>
      </c>
      <c r="L79" s="1248">
        <v>10.3</v>
      </c>
      <c r="M79" s="1248">
        <v>9.6</v>
      </c>
      <c r="N79" s="1248">
        <v>8.8000000000000007</v>
      </c>
      <c r="O79" s="1248">
        <v>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R1"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R82"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30877</v>
      </c>
      <c r="E3" s="116"/>
      <c r="F3" s="117">
        <v>47569</v>
      </c>
      <c r="G3" s="118"/>
      <c r="H3" s="119"/>
    </row>
    <row r="4" spans="1:8" x14ac:dyDescent="0.15">
      <c r="A4" s="120"/>
      <c r="B4" s="121"/>
      <c r="C4" s="122"/>
      <c r="D4" s="123">
        <v>16644</v>
      </c>
      <c r="E4" s="124"/>
      <c r="F4" s="125">
        <v>26255</v>
      </c>
      <c r="G4" s="126"/>
      <c r="H4" s="127"/>
    </row>
    <row r="5" spans="1:8" x14ac:dyDescent="0.15">
      <c r="A5" s="108" t="s">
        <v>505</v>
      </c>
      <c r="B5" s="113"/>
      <c r="C5" s="114"/>
      <c r="D5" s="115">
        <v>47172</v>
      </c>
      <c r="E5" s="116"/>
      <c r="F5" s="117">
        <v>50880</v>
      </c>
      <c r="G5" s="118"/>
      <c r="H5" s="119"/>
    </row>
    <row r="6" spans="1:8" x14ac:dyDescent="0.15">
      <c r="A6" s="120"/>
      <c r="B6" s="121"/>
      <c r="C6" s="122"/>
      <c r="D6" s="123">
        <v>31318</v>
      </c>
      <c r="E6" s="124"/>
      <c r="F6" s="125">
        <v>26879</v>
      </c>
      <c r="G6" s="126"/>
      <c r="H6" s="127"/>
    </row>
    <row r="7" spans="1:8" x14ac:dyDescent="0.15">
      <c r="A7" s="108" t="s">
        <v>506</v>
      </c>
      <c r="B7" s="113"/>
      <c r="C7" s="114"/>
      <c r="D7" s="115">
        <v>40790</v>
      </c>
      <c r="E7" s="116"/>
      <c r="F7" s="117">
        <v>63956</v>
      </c>
      <c r="G7" s="118"/>
      <c r="H7" s="119"/>
    </row>
    <row r="8" spans="1:8" x14ac:dyDescent="0.15">
      <c r="A8" s="120"/>
      <c r="B8" s="121"/>
      <c r="C8" s="122"/>
      <c r="D8" s="123">
        <v>24825</v>
      </c>
      <c r="E8" s="124"/>
      <c r="F8" s="125">
        <v>29239</v>
      </c>
      <c r="G8" s="126"/>
      <c r="H8" s="127"/>
    </row>
    <row r="9" spans="1:8" x14ac:dyDescent="0.15">
      <c r="A9" s="108" t="s">
        <v>507</v>
      </c>
      <c r="B9" s="113"/>
      <c r="C9" s="114"/>
      <c r="D9" s="115">
        <v>40913</v>
      </c>
      <c r="E9" s="116"/>
      <c r="F9" s="117">
        <v>66255</v>
      </c>
      <c r="G9" s="118"/>
      <c r="H9" s="119"/>
    </row>
    <row r="10" spans="1:8" x14ac:dyDescent="0.15">
      <c r="A10" s="120"/>
      <c r="B10" s="121"/>
      <c r="C10" s="122"/>
      <c r="D10" s="123">
        <v>26373</v>
      </c>
      <c r="E10" s="124"/>
      <c r="F10" s="125">
        <v>31822</v>
      </c>
      <c r="G10" s="126"/>
      <c r="H10" s="127"/>
    </row>
    <row r="11" spans="1:8" x14ac:dyDescent="0.15">
      <c r="A11" s="108" t="s">
        <v>508</v>
      </c>
      <c r="B11" s="113"/>
      <c r="C11" s="114"/>
      <c r="D11" s="115">
        <v>32032</v>
      </c>
      <c r="E11" s="116"/>
      <c r="F11" s="117">
        <v>92247</v>
      </c>
      <c r="G11" s="118"/>
      <c r="H11" s="119"/>
    </row>
    <row r="12" spans="1:8" x14ac:dyDescent="0.15">
      <c r="A12" s="120"/>
      <c r="B12" s="121"/>
      <c r="C12" s="128"/>
      <c r="D12" s="123">
        <v>30190</v>
      </c>
      <c r="E12" s="124"/>
      <c r="F12" s="125">
        <v>37204</v>
      </c>
      <c r="G12" s="126"/>
      <c r="H12" s="127"/>
    </row>
    <row r="13" spans="1:8" x14ac:dyDescent="0.15">
      <c r="A13" s="108"/>
      <c r="B13" s="113"/>
      <c r="C13" s="129"/>
      <c r="D13" s="130">
        <v>38357</v>
      </c>
      <c r="E13" s="131"/>
      <c r="F13" s="132">
        <v>64181</v>
      </c>
      <c r="G13" s="133"/>
      <c r="H13" s="119"/>
    </row>
    <row r="14" spans="1:8" x14ac:dyDescent="0.15">
      <c r="A14" s="120"/>
      <c r="B14" s="121"/>
      <c r="C14" s="122"/>
      <c r="D14" s="123">
        <v>25870</v>
      </c>
      <c r="E14" s="124"/>
      <c r="F14" s="125">
        <v>30280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3.4</v>
      </c>
      <c r="C19" s="134">
        <f>ROUND(VALUE(SUBSTITUTE(実質収支比率等に係る経年分析!G$48,"▲","-")),2)</f>
        <v>3.31</v>
      </c>
      <c r="D19" s="134">
        <f>ROUND(VALUE(SUBSTITUTE(実質収支比率等に係る経年分析!H$48,"▲","-")),2)</f>
        <v>4.1100000000000003</v>
      </c>
      <c r="E19" s="134">
        <f>ROUND(VALUE(SUBSTITUTE(実質収支比率等に係る経年分析!I$48,"▲","-")),2)</f>
        <v>4.21</v>
      </c>
      <c r="F19" s="134">
        <f>ROUND(VALUE(SUBSTITUTE(実質収支比率等に係る経年分析!J$48,"▲","-")),2)</f>
        <v>5.03</v>
      </c>
    </row>
    <row r="20" spans="1:11" x14ac:dyDescent="0.15">
      <c r="A20" s="134" t="s">
        <v>43</v>
      </c>
      <c r="B20" s="134">
        <f>ROUND(VALUE(SUBSTITUTE(実質収支比率等に係る経年分析!F$47,"▲","-")),2)</f>
        <v>5.79</v>
      </c>
      <c r="C20" s="134">
        <f>ROUND(VALUE(SUBSTITUTE(実質収支比率等に係る経年分析!G$47,"▲","-")),2)</f>
        <v>7.48</v>
      </c>
      <c r="D20" s="134">
        <f>ROUND(VALUE(SUBSTITUTE(実質収支比率等に係る経年分析!H$47,"▲","-")),2)</f>
        <v>9.91</v>
      </c>
      <c r="E20" s="134">
        <f>ROUND(VALUE(SUBSTITUTE(実質収支比率等に係る経年分析!I$47,"▲","-")),2)</f>
        <v>9.94</v>
      </c>
      <c r="F20" s="134">
        <f>ROUND(VALUE(SUBSTITUTE(実質収支比率等に係る経年分析!J$47,"▲","-")),2)</f>
        <v>9.84</v>
      </c>
    </row>
    <row r="21" spans="1:11" x14ac:dyDescent="0.15">
      <c r="A21" s="134" t="s">
        <v>44</v>
      </c>
      <c r="B21" s="134">
        <f>IF(ISNUMBER(VALUE(SUBSTITUTE(実質収支比率等に係る経年分析!F$49,"▲","-"))),ROUND(VALUE(SUBSTITUTE(実質収支比率等に係る経年分析!F$49,"▲","-")),2),NA())</f>
        <v>1.1599999999999999</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3.35</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3.77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テレビ共同受信事業特別会計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3213</v>
      </c>
      <c r="E42" s="136"/>
      <c r="F42" s="136"/>
      <c r="G42" s="136">
        <f>'実質公債費比率（分子）の構造'!L$52</f>
        <v>3041</v>
      </c>
      <c r="H42" s="136"/>
      <c r="I42" s="136"/>
      <c r="J42" s="136">
        <f>'実質公債費比率（分子）の構造'!M$52</f>
        <v>3057</v>
      </c>
      <c r="K42" s="136"/>
      <c r="L42" s="136"/>
      <c r="M42" s="136">
        <f>'実質公債費比率（分子）の構造'!N$52</f>
        <v>3180</v>
      </c>
      <c r="N42" s="136"/>
      <c r="O42" s="136"/>
      <c r="P42" s="136">
        <f>'実質公債費比率（分子）の構造'!O$52</f>
        <v>3091</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f>'実質公債費比率（分子）の構造'!L$50</f>
        <v>9</v>
      </c>
      <c r="F44" s="136"/>
      <c r="G44" s="136"/>
      <c r="H44" s="136">
        <f>'実質公債費比率（分子）の構造'!M$50</f>
        <v>35</v>
      </c>
      <c r="I44" s="136"/>
      <c r="J44" s="136"/>
      <c r="K44" s="136">
        <f>'実質公債費比率（分子）の構造'!N$50</f>
        <v>22</v>
      </c>
      <c r="L44" s="136"/>
      <c r="M44" s="136"/>
      <c r="N44" s="136" t="str">
        <f>'実質公債費比率（分子）の構造'!O$50</f>
        <v>-</v>
      </c>
      <c r="O44" s="136"/>
      <c r="P44" s="136"/>
    </row>
    <row r="45" spans="1:16" x14ac:dyDescent="0.15">
      <c r="A45" s="136" t="s">
        <v>54</v>
      </c>
      <c r="B45" s="136">
        <f>'実質公債費比率（分子）の構造'!K$49</f>
        <v>588</v>
      </c>
      <c r="C45" s="136"/>
      <c r="D45" s="136"/>
      <c r="E45" s="136">
        <f>'実質公債費比率（分子）の構造'!L$49</f>
        <v>358</v>
      </c>
      <c r="F45" s="136"/>
      <c r="G45" s="136"/>
      <c r="H45" s="136">
        <f>'実質公債費比率（分子）の構造'!M$49</f>
        <v>377</v>
      </c>
      <c r="I45" s="136"/>
      <c r="J45" s="136"/>
      <c r="K45" s="136">
        <f>'実質公債費比率（分子）の構造'!N$49</f>
        <v>399</v>
      </c>
      <c r="L45" s="136"/>
      <c r="M45" s="136"/>
      <c r="N45" s="136">
        <f>'実質公債費比率（分子）の構造'!O$49</f>
        <v>501</v>
      </c>
      <c r="O45" s="136"/>
      <c r="P45" s="136"/>
    </row>
    <row r="46" spans="1:16" x14ac:dyDescent="0.15">
      <c r="A46" s="136" t="s">
        <v>55</v>
      </c>
      <c r="B46" s="136">
        <f>'実質公債費比率（分子）の構造'!K$48</f>
        <v>948</v>
      </c>
      <c r="C46" s="136"/>
      <c r="D46" s="136"/>
      <c r="E46" s="136">
        <f>'実質公債費比率（分子）の構造'!L$48</f>
        <v>977</v>
      </c>
      <c r="F46" s="136"/>
      <c r="G46" s="136"/>
      <c r="H46" s="136">
        <f>'実質公債費比率（分子）の構造'!M$48</f>
        <v>1000</v>
      </c>
      <c r="I46" s="136"/>
      <c r="J46" s="136"/>
      <c r="K46" s="136">
        <f>'実質公債費比率（分子）の構造'!N$48</f>
        <v>1042</v>
      </c>
      <c r="L46" s="136"/>
      <c r="M46" s="136"/>
      <c r="N46" s="136">
        <f>'実質公債費比率（分子）の構造'!O$48</f>
        <v>1099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2663</v>
      </c>
      <c r="C49" s="136"/>
      <c r="D49" s="136"/>
      <c r="E49" s="136">
        <f>'実質公債費比率（分子）の構造'!L$45</f>
        <v>2654</v>
      </c>
      <c r="F49" s="136"/>
      <c r="G49" s="136"/>
      <c r="H49" s="136">
        <f>'実質公債費比率（分子）の構造'!M$45</f>
        <v>2655</v>
      </c>
      <c r="I49" s="136"/>
      <c r="J49" s="136"/>
      <c r="K49" s="136">
        <f>'実質公債費比率（分子）の構造'!N$45</f>
        <v>2669</v>
      </c>
      <c r="L49" s="136"/>
      <c r="M49" s="136"/>
      <c r="N49" s="136">
        <f>'実質公債費比率（分子）の構造'!O$45</f>
        <v>2587</v>
      </c>
      <c r="O49" s="136"/>
      <c r="P49" s="136"/>
    </row>
    <row r="50" spans="1:16" x14ac:dyDescent="0.15">
      <c r="A50" s="136" t="s">
        <v>59</v>
      </c>
      <c r="B50" s="136" t="e">
        <f>NA()</f>
        <v>#N/A</v>
      </c>
      <c r="C50" s="136">
        <f>IF(ISNUMBER('実質公債費比率（分子）の構造'!K$53),'実質公債費比率（分子）の構造'!K$53,NA())</f>
        <v>986</v>
      </c>
      <c r="D50" s="136" t="e">
        <f>NA()</f>
        <v>#N/A</v>
      </c>
      <c r="E50" s="136" t="e">
        <f>NA()</f>
        <v>#N/A</v>
      </c>
      <c r="F50" s="136">
        <f>IF(ISNUMBER('実質公債費比率（分子）の構造'!L$53),'実質公債費比率（分子）の構造'!L$53,NA())</f>
        <v>957</v>
      </c>
      <c r="G50" s="136" t="e">
        <f>NA()</f>
        <v>#N/A</v>
      </c>
      <c r="H50" s="136" t="e">
        <f>NA()</f>
        <v>#N/A</v>
      </c>
      <c r="I50" s="136">
        <f>IF(ISNUMBER('実質公債費比率（分子）の構造'!M$53),'実質公債費比率（分子）の構造'!M$53,NA())</f>
        <v>1010</v>
      </c>
      <c r="J50" s="136" t="e">
        <f>NA()</f>
        <v>#N/A</v>
      </c>
      <c r="K50" s="136" t="e">
        <f>NA()</f>
        <v>#N/A</v>
      </c>
      <c r="L50" s="136">
        <f>IF(ISNUMBER('実質公債費比率（分子）の構造'!N$53),'実質公債費比率（分子）の構造'!N$53,NA())</f>
        <v>952</v>
      </c>
      <c r="M50" s="136" t="e">
        <f>NA()</f>
        <v>#N/A</v>
      </c>
      <c r="N50" s="136" t="e">
        <f>NA()</f>
        <v>#N/A</v>
      </c>
      <c r="O50" s="136">
        <f>IF(ISNUMBER('実質公債費比率（分子）の構造'!O$53),'実質公債費比率（分子）の構造'!O$53,NA())</f>
        <v>1096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31345</v>
      </c>
      <c r="E56" s="135"/>
      <c r="F56" s="135"/>
      <c r="G56" s="135">
        <f>'将来負担比率（分子）の構造'!J$51</f>
        <v>31440</v>
      </c>
      <c r="H56" s="135"/>
      <c r="I56" s="135"/>
      <c r="J56" s="135">
        <f>'将来負担比率（分子）の構造'!K$51</f>
        <v>32700</v>
      </c>
      <c r="K56" s="135"/>
      <c r="L56" s="135"/>
      <c r="M56" s="135">
        <f>'将来負担比率（分子）の構造'!L$51</f>
        <v>32380</v>
      </c>
      <c r="N56" s="135"/>
      <c r="O56" s="135"/>
      <c r="P56" s="135">
        <f>'将来負担比率（分子）の構造'!M$51</f>
        <v>31983</v>
      </c>
    </row>
    <row r="57" spans="1:16" x14ac:dyDescent="0.15">
      <c r="A57" s="135" t="s">
        <v>35</v>
      </c>
      <c r="B57" s="135"/>
      <c r="C57" s="135"/>
      <c r="D57" s="135">
        <f>'将来負担比率（分子）の構造'!I$50</f>
        <v>9965</v>
      </c>
      <c r="E57" s="135"/>
      <c r="F57" s="135"/>
      <c r="G57" s="135">
        <f>'将来負担比率（分子）の構造'!J$50</f>
        <v>10206</v>
      </c>
      <c r="H57" s="135"/>
      <c r="I57" s="135"/>
      <c r="J57" s="135">
        <f>'将来負担比率（分子）の構造'!K$50</f>
        <v>9740</v>
      </c>
      <c r="K57" s="135"/>
      <c r="L57" s="135"/>
      <c r="M57" s="135">
        <f>'将来負担比率（分子）の構造'!L$50</f>
        <v>9545</v>
      </c>
      <c r="N57" s="135"/>
      <c r="O57" s="135"/>
      <c r="P57" s="135">
        <f>'将来負担比率（分子）の構造'!M$50</f>
        <v>9579</v>
      </c>
    </row>
    <row r="58" spans="1:16" x14ac:dyDescent="0.15">
      <c r="A58" s="135" t="s">
        <v>34</v>
      </c>
      <c r="B58" s="135"/>
      <c r="C58" s="135"/>
      <c r="D58" s="135">
        <f>'将来負担比率（分子）の構造'!I$49</f>
        <v>2704</v>
      </c>
      <c r="E58" s="135"/>
      <c r="F58" s="135"/>
      <c r="G58" s="135">
        <f>'将来負担比率（分子）の構造'!J$49</f>
        <v>2964</v>
      </c>
      <c r="H58" s="135"/>
      <c r="I58" s="135"/>
      <c r="J58" s="135">
        <f>'将来負担比率（分子）の構造'!K$49</f>
        <v>3839</v>
      </c>
      <c r="K58" s="135"/>
      <c r="L58" s="135"/>
      <c r="M58" s="135">
        <f>'将来負担比率（分子）の構造'!L$49</f>
        <v>3357</v>
      </c>
      <c r="N58" s="135"/>
      <c r="O58" s="135"/>
      <c r="P58" s="135">
        <f>'将来負担比率（分子）の構造'!M$49</f>
        <v>3647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4363</v>
      </c>
      <c r="C62" s="135"/>
      <c r="D62" s="135"/>
      <c r="E62" s="135">
        <f>'将来負担比率（分子）の構造'!J$45</f>
        <v>4351</v>
      </c>
      <c r="F62" s="135"/>
      <c r="G62" s="135"/>
      <c r="H62" s="135">
        <f>'将来負担比率（分子）の構造'!K$45</f>
        <v>4178</v>
      </c>
      <c r="I62" s="135"/>
      <c r="J62" s="135"/>
      <c r="K62" s="135">
        <f>'将来負担比率（分子）の構造'!L$45</f>
        <v>4220</v>
      </c>
      <c r="L62" s="135"/>
      <c r="M62" s="135"/>
      <c r="N62" s="135">
        <f>'将来負担比率（分子）の構造'!M$45</f>
        <v>4142</v>
      </c>
      <c r="O62" s="135"/>
      <c r="P62" s="135"/>
    </row>
    <row r="63" spans="1:16" x14ac:dyDescent="0.15">
      <c r="A63" s="135" t="s">
        <v>28</v>
      </c>
      <c r="B63" s="135">
        <f>'将来負担比率（分子）の構造'!I$44</f>
        <v>5421</v>
      </c>
      <c r="C63" s="135"/>
      <c r="D63" s="135"/>
      <c r="E63" s="135">
        <f>'将来負担比率（分子）の構造'!J$44</f>
        <v>5538</v>
      </c>
      <c r="F63" s="135"/>
      <c r="G63" s="135"/>
      <c r="H63" s="135">
        <f>'将来負担比率（分子）の構造'!K$44</f>
        <v>7666</v>
      </c>
      <c r="I63" s="135"/>
      <c r="J63" s="135"/>
      <c r="K63" s="135">
        <f>'将来負担比率（分子）の構造'!L$44</f>
        <v>7662</v>
      </c>
      <c r="L63" s="135"/>
      <c r="M63" s="135"/>
      <c r="N63" s="135">
        <f>'将来負担比率（分子）の構造'!M$44</f>
        <v>7699</v>
      </c>
      <c r="O63" s="135"/>
      <c r="P63" s="135"/>
    </row>
    <row r="64" spans="1:16" x14ac:dyDescent="0.15">
      <c r="A64" s="135" t="s">
        <v>27</v>
      </c>
      <c r="B64" s="135">
        <f>'将来負担比率（分子）の構造'!I$43</f>
        <v>14872</v>
      </c>
      <c r="C64" s="135"/>
      <c r="D64" s="135"/>
      <c r="E64" s="135">
        <f>'将来負担比率（分子）の構造'!J$43</f>
        <v>14474</v>
      </c>
      <c r="F64" s="135"/>
      <c r="G64" s="135"/>
      <c r="H64" s="135">
        <f>'将来負担比率（分子）の構造'!K$43</f>
        <v>14222</v>
      </c>
      <c r="I64" s="135"/>
      <c r="J64" s="135"/>
      <c r="K64" s="135">
        <f>'将来負担比率（分子）の構造'!L$43</f>
        <v>13955</v>
      </c>
      <c r="L64" s="135"/>
      <c r="M64" s="135"/>
      <c r="N64" s="135">
        <f>'将来負担比率（分子）の構造'!M$43</f>
        <v>13705</v>
      </c>
      <c r="O64" s="135"/>
      <c r="P64" s="135"/>
    </row>
    <row r="65" spans="1:16" x14ac:dyDescent="0.15">
      <c r="A65" s="135" t="s">
        <v>26</v>
      </c>
      <c r="B65" s="135">
        <f>'将来負担比率（分子）の構造'!I$42</f>
        <v>3625</v>
      </c>
      <c r="C65" s="135"/>
      <c r="D65" s="135"/>
      <c r="E65" s="135">
        <f>'将来負担比率（分子）の構造'!J$42</f>
        <v>2228</v>
      </c>
      <c r="F65" s="135"/>
      <c r="G65" s="135"/>
      <c r="H65" s="135">
        <f>'将来負担比率（分子）の構造'!K$42</f>
        <v>1821</v>
      </c>
      <c r="I65" s="135"/>
      <c r="J65" s="135"/>
      <c r="K65" s="135">
        <f>'将来負担比率（分子）の構造'!L$42</f>
        <v>1799</v>
      </c>
      <c r="L65" s="135"/>
      <c r="M65" s="135"/>
      <c r="N65" s="135" t="str">
        <f>'将来負担比率（分子）の構造'!M$42</f>
        <v>-</v>
      </c>
      <c r="O65" s="135"/>
      <c r="P65" s="135"/>
    </row>
    <row r="66" spans="1:16" x14ac:dyDescent="0.15">
      <c r="A66" s="135" t="s">
        <v>25</v>
      </c>
      <c r="B66" s="135">
        <f>'将来負担比率（分子）の構造'!I$41</f>
        <v>25839</v>
      </c>
      <c r="C66" s="135"/>
      <c r="D66" s="135"/>
      <c r="E66" s="135">
        <f>'将来負担比率（分子）の構造'!J$41</f>
        <v>26884</v>
      </c>
      <c r="F66" s="135"/>
      <c r="G66" s="135"/>
      <c r="H66" s="135">
        <f>'将来負担比率（分子）の構造'!K$41</f>
        <v>27108</v>
      </c>
      <c r="I66" s="135"/>
      <c r="J66" s="135"/>
      <c r="K66" s="135">
        <f>'将来負担比率（分子）の構造'!L$41</f>
        <v>26706</v>
      </c>
      <c r="L66" s="135"/>
      <c r="M66" s="135"/>
      <c r="N66" s="135">
        <f>'将来負担比率（分子）の構造'!M$41</f>
        <v>28363</v>
      </c>
      <c r="O66" s="135"/>
      <c r="P66" s="135"/>
    </row>
    <row r="67" spans="1:16" x14ac:dyDescent="0.15">
      <c r="A67" s="135" t="s">
        <v>63</v>
      </c>
      <c r="B67" s="135" t="e">
        <f>NA()</f>
        <v>#N/A</v>
      </c>
      <c r="C67" s="135">
        <f>IF(ISNUMBER('将来負担比率（分子）の構造'!I$52), IF('将来負担比率（分子）の構造'!I$52 &lt; 0, 0, '将来負担比率（分子）の構造'!I$52), NA())</f>
        <v>10342</v>
      </c>
      <c r="D67" s="135" t="e">
        <f>NA()</f>
        <v>#N/A</v>
      </c>
      <c r="E67" s="135" t="e">
        <f>NA()</f>
        <v>#N/A</v>
      </c>
      <c r="F67" s="135">
        <f>IF(ISNUMBER('将来負担比率（分子）の構造'!J$52), IF('将来負担比率（分子）の構造'!J$52 &lt; 0, 0, '将来負担比率（分子）の構造'!J$52), NA())</f>
        <v>8865</v>
      </c>
      <c r="G67" s="135" t="e">
        <f>NA()</f>
        <v>#N/A</v>
      </c>
      <c r="H67" s="135" t="e">
        <f>NA()</f>
        <v>#N/A</v>
      </c>
      <c r="I67" s="135">
        <f>IF(ISNUMBER('将来負担比率（分子）の構造'!K$52), IF('将来負担比率（分子）の構造'!K$52 &lt; 0, 0, '将来負担比率（分子）の構造'!K$52), NA())</f>
        <v>8715</v>
      </c>
      <c r="J67" s="135" t="e">
        <f>NA()</f>
        <v>#N/A</v>
      </c>
      <c r="K67" s="135" t="e">
        <f>NA()</f>
        <v>#N/A</v>
      </c>
      <c r="L67" s="135">
        <f>IF(ISNUMBER('将来負担比率（分子）の構造'!L$52), IF('将来負担比率（分子）の構造'!L$52 &lt; 0, 0, '将来負担比率（分子）の構造'!L$52), NA())</f>
        <v>9059</v>
      </c>
      <c r="M67" s="135" t="e">
        <f>NA()</f>
        <v>#N/A</v>
      </c>
      <c r="N67" s="135" t="e">
        <f>NA()</f>
        <v>#N/A</v>
      </c>
      <c r="O67" s="135">
        <f>IF(ISNUMBER('将来負担比率（分子）の構造'!M$52), IF('将来負担比率（分子）の構造'!M$52 &lt; 0, 0, '将来負担比率（分子）の構造'!M$52), NA())</f>
        <v>8701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野島 佑真</cp:lastModifiedBy>
  <dcterms:created xsi:type="dcterms:W3CDTF">2017-02-15T17:53:48Z</dcterms:created>
  <dcterms:modified xsi:type="dcterms:W3CDTF">2017-05-16T05:14:57Z</dcterms:modified>
  <cp:category/>
</cp:coreProperties>
</file>