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<sst xmlns="http://schemas.openxmlformats.org/spreadsheetml/2006/main" count="952" uniqueCount="546">
  <si>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</si>
  <si>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</si>
  <si>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</si>
  <si>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</si>
  <si>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</si>
  <si>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</si>
  <si>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</si>
  <si>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</si>
  <si>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</si>
  <si>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</si>
  <si>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</si>
  <si>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</si>
  <si>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</si>
  <si>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</si>
  <si>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</si>
  <si>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</si>
  <si>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</si>
  <si>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</si>
  <si>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</si>
  <si>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</si>
  <si>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</si>
  <si>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</si>
  <si>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</si>
  <si>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</si>
  <si>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</si>
  <si>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</si>
  <si>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</si>
  <si>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</si>
  <si>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</si>
  <si>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</si>
  <si>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</si>
  <si>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</si>
  <si>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</si>
  <si>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</si>
  <si>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</si>
  <si>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</si>
  <si>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</si>
  <si>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</si>
  <si>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</si>
  <si>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</si>
  <si>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</si>
  <si>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</si>
  <si>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</si>
  <si>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</si>
  <si>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</si>
  <si>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</si>
  <si>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</si>
  <si>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</si>
  <si>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</si>
  <si>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</si>
  <si>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</si>
  <si>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</si>
  <si>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</si>
  <si>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</si>
  <si>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</si>
  <si>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</si>
  <si>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</si>
  <si>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</si>
  <si>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</si>
  <si>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</si>
  <si>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</si>
  <si>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</si>
  <si>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</si>
  <si>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</si>
  <si>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</si>
  <si>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</si>
  <si>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</si>
  <si>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</si>
  <si>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</si>
  <si>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</si>
  <si>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</si>
  <si>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</si>
  <si>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</si>
  <si>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</si>
  <si>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</si>
  <si>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</si>
  <si>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</si>
  <si>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</si>
  <si>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</si>
  <si>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</si>
  <si>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</si>
  <si>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</si>
  <si>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あきる野市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</si>
  <si>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</si>
  <si>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</si>
  <si>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</si>
  <si>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</si>
  <si>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</si>
  <si>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</si>
  <si>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</si>
  <si>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</si>
  <si>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</si>
  <si>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</si>
  <si>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</si>
  <si>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</si>
  <si>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</si>
  <si>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</si>
  <si>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</si>
  <si>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</si>
  <si>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</si>
  <si>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</si>
  <si>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</si>
  <si>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</si>
  <si>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</si>
  <si>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</si>
  <si>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</si>
  <si>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</si>
  <si>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</si>
  <si>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</si>
  <si>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</si>
  <si>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</si>
  <si>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</si>
  <si>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</si>
  <si>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</si>
  <si>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</si>
  <si>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</si>
  <si>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</si>
  <si>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</si>
  <si>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</si>
  <si>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</si>
  <si>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</si>
  <si>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</si>
  <si>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</si>
  <si>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</si>
  <si>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</si>
  <si>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</si>
  <si>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</si>
  <si>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</si>
  <si>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</si>
  <si>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</si>
  <si>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</si>
  <si>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</si>
  <si>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</si>
  <si>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</si>
  <si>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</si>
  <si>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</si>
  <si>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</si>
  <si>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</si>
  <si>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</si>
  <si>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</si>
  <si>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</si>
  <si>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</si>
  <si>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</si>
  <si>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</si>
  <si>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</si>
  <si>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</si>
  <si>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</si>
  <si>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</si>
  <si>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</si>
  <si>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</si>
  <si>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</si>
  <si>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</si>
  <si>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</si>
  <si>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</si>
  <si>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</si>
  <si>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</si>
  <si>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</si>
  <si>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</si>
  <si>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</si>
  <si>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</si>
  <si>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</si>
  <si>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</si>
  <si>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</si>
  <si>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</si>
  <si>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</si>
  <si>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</si>
  <si>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</si>
  <si>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</si>
  <si>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</si>
  <si>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</si>
  <si>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</si>
  <si>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</si>
  <si>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</si>
  <si>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</si>
  <si>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</si>
  <si>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</si>
  <si>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</si>
  <si>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</si>
  <si>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</si>
  <si>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</si>
  <si>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</si>
  <si>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</si>
  <si>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</si>
  <si>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</si>
  <si>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</si>
  <si>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</si>
  <si>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</si>
  <si>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</si>
  <si>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</si>
  <si>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</si>
  <si>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</si>
  <si>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</si>
  <si>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</si>
  <si>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</si>
  <si>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</si>
  <si>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東京都あきる野市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</si>
  <si>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</si>
  <si>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</si>
  <si>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</si>
  <si>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</si>
  <si>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</si>
  <si>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</si>
  <si>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</si>
  <si>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</si>
  <si>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</si>
  <si>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</si>
  <si>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</si>
  <si>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</si>
  <si>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</si>
  <si>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</si>
  <si>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</si>
  <si>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</si>
  <si>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</si>
  <si>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</si>
  <si>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</si>
  <si>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</si>
  <si>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</si>
  <si>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</si>
  <si>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</si>
  <si>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</si>
  <si>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</si>
  <si>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</si>
  <si>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</si>
  <si>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</si>
  <si>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</si>
  <si>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</si>
  <si>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</si>
  <si>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</si>
  <si>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</si>
  <si>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</si>
  <si>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</si>
  <si>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</si>
  <si>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</si>
  <si>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</si>
  <si>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</si>
  <si>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</si>
  <si>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</si>
  <si>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</si>
  <si>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</si>
  <si>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</si>
  <si>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</si>
  <si>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</si>
  <si>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</si>
  <si>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</si>
  <si>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</si>
  <si>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</si>
  <si>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</si>
  <si>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</si>
  <si>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</si>
  <si>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</si>
  <si>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</si>
  <si>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</si>
  <si>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</si>
  <si>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</si>
  <si>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</si>
  <si>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</si>
  <si>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</si>
  <si>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</si>
  <si>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</si>
  <si>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</si>
  <si>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</si>
  <si>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</si>
  <si>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</si>
  <si>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</si>
  <si>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</si>
  <si>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</si>
  <si>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</si>
  <si>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</si>
  <si>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</si>
  <si>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</si>
  <si>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</si>
  <si>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</si>
  <si>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</si>
  <si>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</si>
  <si>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</si>
  <si>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</si>
  <si>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</si>
  <si>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</si>
  <si>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</si>
  <si>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</si>
  <si>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</si>
  <si>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</si>
  <si>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</si>
  <si>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</si>
  <si>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</si>
  <si>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</si>
  <si>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</si>
  <si>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</si>
  <si>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</si>
  <si>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</si>
  <si>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</si>
  <si>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</si>
  <si>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</si>
  <si>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</si>
  <si>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</si>
  <si>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</si>
  <si>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</si>
  <si>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</si>
  <si>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</si>
  <si>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</si>
  <si>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</si>
  <si>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</si>
  <si>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</si>
  <si>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</si>
  <si>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</si>
  <si>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</si>
  <si>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</si>
  <si>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</si>
  <si>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</si>
  <si>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</si>
  <si>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</si>
  <si>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</si>
  <si>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</si>
  <si>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</si>
  <si>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</si>
  <si>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</si>
  <si>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</si>
  <si>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</si>
  <si>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</si>
  <si>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</si>
  <si>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</si>
  <si>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</si>
  <si>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</si>
  <si>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</si>
  <si>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</si>
  <si>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</si>
  <si>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</si>
  <si>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</si>
  <si>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</si>
  <si>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</si>
  <si>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</si>
  <si>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</si>
  <si>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</si>
  <si>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</si>
  <si>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</si>
  <si>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</si>
  <si>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</si>
  <si>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</si>
  <si>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</si>
  <si>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</si>
  <si>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</si>
  <si>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</si>
  <si>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</si>
  <si>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</si>
  <si>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</si>
  <si>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東京都あきる野市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</si>
  <si>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</si>
  <si>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</si>
  <si>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</si>
  <si>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</si>
  <si>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</si>
  <si>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</si>
  <si>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</si>
  <si>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</si>
  <si>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</si>
  <si>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</si>
  <si>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</si>
  <si>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</si>
  <si>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</si>
  <si>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</si>
  <si>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</si>
  <si>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</si>
  <si>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</si>
  <si>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</si>
  <si>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</si>
  <si>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</si>
  <si>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テレビ共同受信事業特別会計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</si>
  <si>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</si>
  <si>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</si>
  <si>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</si>
  <si>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</si>
  <si>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</si>
  <si>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</si>
  <si>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</si>
  <si>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</si>
  <si>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</si>
  <si>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</si>
  <si>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</si>
  <si>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</si>
  <si>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</si>
  <si>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</si>
  <si>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</si>
  <si>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</si>
  <si>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</si>
  <si>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</si>
  <si>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</si>
  <si>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</si>
  <si>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</si>
  <si>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</si>
  <si>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</si>
  <si>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</si>
  <si>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</si>
  <si>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</si>
  <si>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</si>
  <si>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</si>
  <si>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</si>
  <si>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</si>
  <si>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</si>
  <si>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</si>
  <si>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</si>
  <si>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</si>
  <si>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</si>
  <si>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</si>
  <si>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</si>
  <si>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</si>
  <si>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</si>
  <si>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</si>
  <si>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</si>
  <si>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</si>
  <si>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</si>
  <si>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</si>
  <si>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</si>
  <si>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</si>
  <si>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</si>
  <si>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</si>
  <si>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</si>
  <si>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</si>
  <si>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</si>
  <si>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</si>
  <si>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</si>
  <si>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</si>
  <si>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</si>
  <si>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</si>
  <si>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</si>
  <si>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</si>
  <si>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</si>
  <si>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</si>
  <si>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</si>
  <si>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</si>
  <si>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</si>
  <si>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</si>
  <si>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</si>
  <si>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</si>
  <si>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</si>
  <si>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</si>
  <si>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</si>
  <si>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</si>
  <si>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</si>
  <si>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</si>
  <si>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</si>
  <si>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</si>
  <si>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</si>
  <si>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</si>
  <si>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</si>
  <si>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</si>
  <si>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</si>
  <si>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</si>
  <si>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</si>
  <si>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</si>
  <si>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</si>
  <si>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</si>
  <si>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</si>
  <si>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</si>
  <si>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</si>
  <si>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</si>
  <si>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</si>
  <si>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</si>
  <si>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</si>
  <si>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</si>
  <si>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</si>
  <si>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</si>
  <si>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</si>
  <si>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</si>
  <si>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</si>
  <si>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</si>
  <si>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</si>
  <si>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</si>
  <si>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</si>
  <si>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</si>
  <si>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</si>
  <si>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</si>
  <si>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</si>
  <si>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</si>
  <si>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</si>
  <si>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</si>
  <si>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</si>
  <si>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</si>
  <si>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</si>
  <si>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</si>
  <si>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</si>
  <si>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</si>
  <si>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</si>
  <si>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</si>
  <si>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</si>
  <si>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</si>
  <si>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</si>
  <si>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</si>
  <si>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</si>
  <si>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</si>
  <si>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</si>
  <si>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</si>
  <si>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</si>
  <si>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</si>
  <si>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</si>
  <si>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</si>
  <si>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</si>
  <si>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</si>
  <si>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</si>
  <si>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</si>
  <si>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</si>
  <si>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</si>
  <si>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</si>
  <si>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</si>
  <si>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</si>
  <si>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</si>
  <si>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</si>
  <si>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</si>
  <si>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</si>
  <si>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</si>
  <si>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</si>
  <si>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</si>
  <si>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</si>
  <si>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</si>
  <si>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</si>
  <si>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</si>
  <si>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</si>
  <si>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</si>
  <si>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</si>
  <si>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</si>
  <si>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</si>
  <si>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</si>
  <si>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</si>
  <si>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</si>
  <si>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</si>
  <si>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</si>
  <si>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介護保険特別会計</t>
  </si>
  <si>
    <t>後期高齢者医療特別会計</t>
  </si>
  <si>
    <t>下水道事業特別会計</t>
  </si>
  <si>
    <t>テレビ共同受信事業特別会計</t>
  </si>
  <si>
    <t>その他会計（赤字）</t>
  </si>
  <si>
    <t>その他会計（黒字）</t>
  </si>
  <si>
    <t>東京都後期高齢者広域連合（一般会計）</t>
    <rPh sb="0" eb="2">
      <t>トウキョウ</t>
    </rPh>
    <rPh sb="2" eb="3">
      <t>ト</t>
    </rPh>
    <rPh sb="3" eb="5">
      <t>コウキ</t>
    </rPh>
    <rPh sb="5" eb="8">
      <t>コウレイシャ</t>
    </rPh>
    <rPh sb="8" eb="10">
      <t>コウイキ</t>
    </rPh>
    <rPh sb="10" eb="12">
      <t>レンゴウ</t>
    </rPh>
    <rPh sb="13" eb="15">
      <t>イッパン</t>
    </rPh>
    <rPh sb="15" eb="17">
      <t>カイケイ</t>
    </rPh>
    <phoneticPr fontId="2"/>
  </si>
  <si>
    <t>東京都後期高齢者広域連合（後期高齢者医療特別会計）</t>
    <rPh sb="13" eb="15">
      <t>コウキ</t>
    </rPh>
    <rPh sb="15" eb="18">
      <t>コウレイシャ</t>
    </rPh>
    <rPh sb="18" eb="20">
      <t>イリョウ</t>
    </rPh>
    <rPh sb="20" eb="22">
      <t>トクベツ</t>
    </rPh>
    <rPh sb="22" eb="24">
      <t>カイケイ</t>
    </rPh>
    <phoneticPr fontId="2"/>
  </si>
  <si>
    <t>阿伎留病院組合</t>
    <rPh sb="0" eb="1">
      <t>ア</t>
    </rPh>
    <rPh sb="1" eb="2">
      <t>キ</t>
    </rPh>
    <rPh sb="2" eb="3">
      <t>ト</t>
    </rPh>
    <rPh sb="3" eb="5">
      <t>ビョウイン</t>
    </rPh>
    <rPh sb="5" eb="7">
      <t>クミアイ</t>
    </rPh>
    <phoneticPr fontId="2"/>
  </si>
  <si>
    <t>秋川衛生組合</t>
    <rPh sb="0" eb="2">
      <t>アキガワ</t>
    </rPh>
    <rPh sb="2" eb="4">
      <t>エイセイ</t>
    </rPh>
    <rPh sb="4" eb="6">
      <t>クミアイ</t>
    </rPh>
    <phoneticPr fontId="2"/>
  </si>
  <si>
    <t>西秋川衛生組合</t>
    <rPh sb="0" eb="1">
      <t>ニシ</t>
    </rPh>
    <rPh sb="1" eb="3">
      <t>アキガワ</t>
    </rPh>
    <rPh sb="3" eb="5">
      <t>エイセイ</t>
    </rPh>
    <rPh sb="5" eb="7">
      <t>クミアイ</t>
    </rPh>
    <phoneticPr fontId="2"/>
  </si>
  <si>
    <t>秋川流域斎場組合</t>
    <rPh sb="0" eb="2">
      <t>アキガワ</t>
    </rPh>
    <rPh sb="2" eb="4">
      <t>リュウイキ</t>
    </rPh>
    <rPh sb="4" eb="6">
      <t>サイジョウ</t>
    </rPh>
    <rPh sb="6" eb="8">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</si>
  <si>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</si>
  <si>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</si>
  <si>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</si>
  <si>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2"/>
  </si>
  <si>
    <t>東京都三市収益事業組合</t>
    <rPh sb="0" eb="2">
      <t>トウキョウ</t>
    </rPh>
    <rPh sb="2" eb="3">
      <t>ト</t>
    </rPh>
    <rPh sb="3" eb="4">
      <t>サン</t>
    </rPh>
    <rPh sb="4" eb="5">
      <t>シ</t>
    </rPh>
    <rPh sb="5" eb="7">
      <t>シュウエキ</t>
    </rPh>
    <rPh sb="7" eb="9">
      <t>ジギョウ</t>
    </rPh>
    <rPh sb="9" eb="11">
      <t>クミアイ</t>
    </rPh>
    <phoneticPr fontId="2"/>
  </si>
  <si>
    <t>○</t>
    <phoneticPr fontId="2"/>
  </si>
  <si>
    <t>あきる野市土地開発公社</t>
    <rPh sb="3" eb="5">
      <t>ノシ</t>
    </rPh>
    <rPh sb="5" eb="7">
      <t>トチ</t>
    </rPh>
    <rPh sb="7" eb="9">
      <t>カイハツ</t>
    </rPh>
    <rPh sb="9" eb="11">
      <t>コウシャ</t>
    </rPh>
    <phoneticPr fontId="2"/>
  </si>
  <si>
    <t>㈱秋川総合開発公社</t>
    <rPh sb="1" eb="3">
      <t>アキガワ</t>
    </rPh>
    <rPh sb="3" eb="5">
      <t>ソウゴウ</t>
    </rPh>
    <rPh sb="5" eb="7">
      <t>カイハツ</t>
    </rPh>
    <rPh sb="7" eb="9">
      <t>コウシャ</t>
    </rPh>
    <phoneticPr fontId="2"/>
  </si>
  <si>
    <t>新四季創造㈱</t>
    <rPh sb="0" eb="1">
      <t>シン</t>
    </rPh>
    <rPh sb="1" eb="3">
      <t>シキ</t>
    </rPh>
    <rPh sb="3" eb="5">
      <t>ソウゾウ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</si>
</sst>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37908</c:v>
                </c:pt>
                <c:pt idx="1">
                  <c:v>30877</c:v>
                </c:pt>
                <c:pt idx="2">
                  <c:v>47172</c:v>
                </c:pt>
                <c:pt idx="3">
                  <c:v>40790</c:v>
                </c:pt>
                <c:pt idx="4">
                  <c:v>40913</c:v>
                </c:pt>
              </c:numCache>
            </c:numRef>
          </c:val>
          <c:smooth val="0"/>
        </c:ser>
        <c:dLbls>
          <c:showLegendKey val="0"/>
          <c:showVal val="0"/>
          <c:showCatName val="0"/>
          <c:showSerName val="0"/>
          <c:showPercent val="0"/>
          <c:showBubbleSize val="0"/>
        </c:dLbls>
        <c:marker val="1"/>
        <c:smooth val="0"/>
        <c:axId val="188258944"/>
        <c:axId val="188281600"/>
      </c:lineChart>
      <c:catAx>
        <c:axId val="188258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281600"/>
        <c:crosses val="autoZero"/>
        <c:auto val="1"/>
        <c:lblAlgn val="ctr"/>
        <c:lblOffset val="100"/>
        <c:tickLblSkip val="1"/>
        <c:tickMarkSkip val="1"/>
        <c:noMultiLvlLbl val="0"/>
      </c:catAx>
      <c:valAx>
        <c:axId val="1882816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25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3.17</c:v>
                </c:pt>
                <c:pt idx="1">
                  <c:v>3.4</c:v>
                </c:pt>
                <c:pt idx="2">
                  <c:v>3.31</c:v>
                </c:pt>
                <c:pt idx="3">
                  <c:v>4.1100000000000003</c:v>
                </c:pt>
                <c:pt idx="4">
                  <c:v>4.21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4.75</c:v>
                </c:pt>
                <c:pt idx="1">
                  <c:v>5.79</c:v>
                </c:pt>
                <c:pt idx="2">
                  <c:v>7.48</c:v>
                </c:pt>
                <c:pt idx="3">
                  <c:v>9.91</c:v>
                </c:pt>
                <c:pt idx="4">
                  <c:v>9.94</c:v>
                </c:pt>
              </c:numCache>
            </c:numRef>
          </c:val>
        </c:ser>
        <c:dLbls>
          <c:showLegendKey val="0"/>
          <c:showVal val="0"/>
          <c:showCatName val="0"/>
          <c:showSerName val="0"/>
          <c:showPercent val="0"/>
          <c:showBubbleSize val="0"/>
        </c:dLbls>
        <c:gapWidth val="250"/>
        <c:overlap val="100"/>
        <c:axId val="197266048"/>
        <c:axId val="197268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2.56</c:v>
                </c:pt>
                <c:pt idx="1">
                  <c:v>1.1599999999999999</c:v>
                </c:pt>
                <c:pt idx="2">
                  <c:v>1.57</c:v>
                </c:pt>
                <c:pt idx="3">
                  <c:v>3.35</c:v>
                </c:pt>
                <c:pt idx="4">
                  <c:v>0.54</c:v>
                </c:pt>
              </c:numCache>
            </c:numRef>
          </c:val>
          <c:smooth val="0"/>
        </c:ser>
        <c:dLbls>
          <c:showLegendKey val="0"/>
          <c:showVal val="0"/>
          <c:showCatName val="0"/>
          <c:showSerName val="0"/>
          <c:showPercent val="0"/>
          <c:showBubbleSize val="0"/>
        </c:dLbls>
        <c:marker val="1"/>
        <c:smooth val="0"/>
        <c:axId val="197266048"/>
        <c:axId val="197268224"/>
      </c:lineChart>
      <c:catAx>
        <c:axId val="1972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268224"/>
        <c:crosses val="autoZero"/>
        <c:auto val="1"/>
        <c:lblAlgn val="ctr"/>
        <c:lblOffset val="100"/>
        <c:tickLblSkip val="1"/>
        <c:tickMarkSkip val="1"/>
        <c:noMultiLvlLbl val="0"/>
      </c:catAx>
      <c:valAx>
        <c:axId val="19726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2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テレビ共同受信事業特別会計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0.35</c:v>
                </c:pt>
                <c:pt idx="2">
                  <c:v>#N/A</c:v>
                </c:pt>
                <c:pt idx="3">
                  <c:v>0.19</c:v>
                </c:pt>
                <c:pt idx="4">
                  <c:v>#N/A</c:v>
                </c:pt>
                <c:pt idx="5">
                  <c:v>0.2</c:v>
                </c:pt>
                <c:pt idx="6">
                  <c:v>#N/A</c:v>
                </c:pt>
                <c:pt idx="7">
                  <c:v>0.14000000000000001</c:v>
                </c:pt>
                <c:pt idx="8">
                  <c:v>#N/A</c:v>
                </c:pt>
                <c:pt idx="9">
                  <c:v>0.06</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0.34</c:v>
                </c:pt>
                <c:pt idx="2">
                  <c:v>#N/A</c:v>
                </c:pt>
                <c:pt idx="3">
                  <c:v>0.25</c:v>
                </c:pt>
                <c:pt idx="4">
                  <c:v>#N/A</c:v>
                </c:pt>
                <c:pt idx="5">
                  <c:v>0.14000000000000001</c:v>
                </c:pt>
                <c:pt idx="6">
                  <c:v>#N/A</c:v>
                </c:pt>
                <c:pt idx="7">
                  <c:v>0.27</c:v>
                </c:pt>
                <c:pt idx="8">
                  <c:v>#N/A</c:v>
                </c:pt>
                <c:pt idx="9">
                  <c:v>0.12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0.37</c:v>
                </c:pt>
                <c:pt idx="2">
                  <c:v>#N/A</c:v>
                </c:pt>
                <c:pt idx="3">
                  <c:v>0.6</c:v>
                </c:pt>
                <c:pt idx="4">
                  <c:v>#N/A</c:v>
                </c:pt>
                <c:pt idx="5">
                  <c:v>0.8</c:v>
                </c:pt>
                <c:pt idx="6">
                  <c:v>#N/A</c:v>
                </c:pt>
                <c:pt idx="7">
                  <c:v>0.81</c:v>
                </c:pt>
                <c:pt idx="8">
                  <c:v>#N/A</c:v>
                </c:pt>
                <c:pt idx="9">
                  <c:v>0.67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2.33</c:v>
                </c:pt>
                <c:pt idx="2">
                  <c:v>#N/A</c:v>
                </c:pt>
                <c:pt idx="3">
                  <c:v>3.16</c:v>
                </c:pt>
                <c:pt idx="4">
                  <c:v>#N/A</c:v>
                </c:pt>
                <c:pt idx="5">
                  <c:v>2.54</c:v>
                </c:pt>
                <c:pt idx="6">
                  <c:v>#N/A</c:v>
                </c:pt>
                <c:pt idx="7">
                  <c:v>3.1</c:v>
                </c:pt>
                <c:pt idx="8">
                  <c:v>#N/A</c:v>
                </c:pt>
                <c:pt idx="9">
                  <c:v>2.99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3.12</c:v>
                </c:pt>
                <c:pt idx="2">
                  <c:v>#N/A</c:v>
                </c:pt>
                <c:pt idx="3">
                  <c:v>3.39</c:v>
                </c:pt>
                <c:pt idx="4">
                  <c:v>#N/A</c:v>
                </c:pt>
                <c:pt idx="5">
                  <c:v>3.3</c:v>
                </c:pt>
                <c:pt idx="6">
                  <c:v>#N/A</c:v>
                </c:pt>
                <c:pt idx="7">
                  <c:v>4.0999999999999996</c:v>
                </c:pt>
                <c:pt idx="8">
                  <c:v>#N/A</c:v>
                </c:pt>
                <c:pt idx="9">
                  <c:v>4.2</c:v>
                </c:pt>
              </c:numCache>
            </c:numRef>
          </c:val>
        </c:ser>
        <c:dLbls>
          <c:showLegendKey val="0"/>
          <c:showVal val="0"/>
          <c:showCatName val="0"/>
          <c:showSerName val="0"/>
          <c:showPercent val="0"/>
          <c:showBubbleSize val="0"/>
        </c:dLbls>
        <c:gapWidth val="150"/>
        <c:overlap val="100"/>
        <c:axId val="184187520"/>
        <c:axId val="184197504"/>
      </c:barChart>
      <c:catAx>
        <c:axId val="18418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197504"/>
        <c:crosses val="autoZero"/>
        <c:auto val="1"/>
        <c:lblAlgn val="ctr"/>
        <c:lblOffset val="100"/>
        <c:tickLblSkip val="1"/>
        <c:tickMarkSkip val="1"/>
        <c:noMultiLvlLbl val="0"/>
      </c:catAx>
      <c:valAx>
        <c:axId val="18419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18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3131</c:v>
                </c:pt>
                <c:pt idx="5">
                  <c:v>3213</c:v>
                </c:pt>
                <c:pt idx="8">
                  <c:v>3041</c:v>
                </c:pt>
                <c:pt idx="11">
                  <c:v>3057</c:v>
                </c:pt>
                <c:pt idx="14">
                  <c:v>3180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9</c:v>
                </c:pt>
                <c:pt idx="9">
                  <c:v>35</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503</c:v>
                </c:pt>
                <c:pt idx="3">
                  <c:v>588</c:v>
                </c:pt>
                <c:pt idx="6">
                  <c:v>358</c:v>
                </c:pt>
                <c:pt idx="9">
                  <c:v>377</c:v>
                </c:pt>
                <c:pt idx="12">
                  <c:v>399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917</c:v>
                </c:pt>
                <c:pt idx="3">
                  <c:v>948</c:v>
                </c:pt>
                <c:pt idx="6">
                  <c:v>977</c:v>
                </c:pt>
                <c:pt idx="9">
                  <c:v>1000</c:v>
                </c:pt>
                <c:pt idx="12">
                  <c:v>1042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2686</c:v>
                </c:pt>
                <c:pt idx="3">
                  <c:v>2663</c:v>
                </c:pt>
                <c:pt idx="6">
                  <c:v>2654</c:v>
                </c:pt>
                <c:pt idx="9">
                  <c:v>2655</c:v>
                </c:pt>
                <c:pt idx="12">
                  <c:v>2669</c:v>
                </c:pt>
              </c:numCache>
            </c:numRef>
          </c:val>
        </c:ser>
        <c:dLbls>
          <c:showLegendKey val="0"/>
          <c:showVal val="0"/>
          <c:showCatName val="0"/>
          <c:showSerName val="0"/>
          <c:showPercent val="0"/>
          <c:showBubbleSize val="0"/>
        </c:dLbls>
        <c:gapWidth val="100"/>
        <c:overlap val="100"/>
        <c:axId val="197770624"/>
        <c:axId val="23194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975</c:v>
                </c:pt>
                <c:pt idx="2">
                  <c:v>#N/A</c:v>
                </c:pt>
                <c:pt idx="3">
                  <c:v>#N/A</c:v>
                </c:pt>
                <c:pt idx="4">
                  <c:v>986</c:v>
                </c:pt>
                <c:pt idx="5">
                  <c:v>#N/A</c:v>
                </c:pt>
                <c:pt idx="6">
                  <c:v>#N/A</c:v>
                </c:pt>
                <c:pt idx="7">
                  <c:v>957</c:v>
                </c:pt>
                <c:pt idx="8">
                  <c:v>#N/A</c:v>
                </c:pt>
                <c:pt idx="9">
                  <c:v>#N/A</c:v>
                </c:pt>
                <c:pt idx="10">
                  <c:v>1010</c:v>
                </c:pt>
                <c:pt idx="11">
                  <c:v>#N/A</c:v>
                </c:pt>
                <c:pt idx="12">
                  <c:v>#N/A</c:v>
                </c:pt>
                <c:pt idx="13">
                  <c:v>952</c:v>
                </c:pt>
                <c:pt idx="14">
                  <c:v>#N/A</c:v>
                </c:pt>
              </c:numCache>
            </c:numRef>
          </c:val>
          <c:smooth val="0"/>
        </c:ser>
        <c:dLbls>
          <c:showLegendKey val="0"/>
          <c:showVal val="0"/>
          <c:showCatName val="0"/>
          <c:showSerName val="0"/>
          <c:showPercent val="0"/>
          <c:showBubbleSize val="0"/>
        </c:dLbls>
        <c:marker val="1"/>
        <c:smooth val="0"/>
        <c:axId val="197770624"/>
        <c:axId val="231941632"/>
      </c:lineChart>
      <c:catAx>
        <c:axId val="19777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941632"/>
        <c:crosses val="autoZero"/>
        <c:auto val="1"/>
        <c:lblAlgn val="ctr"/>
        <c:lblOffset val="100"/>
        <c:tickLblSkip val="1"/>
        <c:tickMarkSkip val="1"/>
        <c:noMultiLvlLbl val="0"/>
      </c:catAx>
      <c:valAx>
        <c:axId val="23194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77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31373</c:v>
                </c:pt>
                <c:pt idx="5">
                  <c:v>31345</c:v>
                </c:pt>
                <c:pt idx="8">
                  <c:v>31440</c:v>
                </c:pt>
                <c:pt idx="11">
                  <c:v>32700</c:v>
                </c:pt>
                <c:pt idx="14">
                  <c:v>32380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9999</c:v>
                </c:pt>
                <c:pt idx="5">
                  <c:v>9965</c:v>
                </c:pt>
                <c:pt idx="8">
                  <c:v>10206</c:v>
                </c:pt>
                <c:pt idx="11">
                  <c:v>9740</c:v>
                </c:pt>
                <c:pt idx="14">
                  <c:v>9545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2541</c:v>
                </c:pt>
                <c:pt idx="5">
                  <c:v>2704</c:v>
                </c:pt>
                <c:pt idx="8">
                  <c:v>2964</c:v>
                </c:pt>
                <c:pt idx="11">
                  <c:v>3839</c:v>
                </c:pt>
                <c:pt idx="14">
                  <c:v>3357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226</c:v>
                </c:pt>
                <c:pt idx="3">
                  <c:v>235</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4598</c:v>
                </c:pt>
                <c:pt idx="3">
                  <c:v>4363</c:v>
                </c:pt>
                <c:pt idx="6">
                  <c:v>4351</c:v>
                </c:pt>
                <c:pt idx="9">
                  <c:v>4178</c:v>
                </c:pt>
                <c:pt idx="12">
                  <c:v>4220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5727</c:v>
                </c:pt>
                <c:pt idx="3">
                  <c:v>5421</c:v>
                </c:pt>
                <c:pt idx="6">
                  <c:v>5538</c:v>
                </c:pt>
                <c:pt idx="9">
                  <c:v>7666</c:v>
                </c:pt>
                <c:pt idx="12">
                  <c:v>7662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15342</c:v>
                </c:pt>
                <c:pt idx="3">
                  <c:v>14872</c:v>
                </c:pt>
                <c:pt idx="6">
                  <c:v>14474</c:v>
                </c:pt>
                <c:pt idx="9">
                  <c:v>14222</c:v>
                </c:pt>
                <c:pt idx="12">
                  <c:v>13955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3692</c:v>
                </c:pt>
                <c:pt idx="3">
                  <c:v>3625</c:v>
                </c:pt>
                <c:pt idx="6">
                  <c:v>2228</c:v>
                </c:pt>
                <c:pt idx="9">
                  <c:v>1821</c:v>
                </c:pt>
                <c:pt idx="12">
                  <c:v>1799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26105</c:v>
                </c:pt>
                <c:pt idx="3">
                  <c:v>25839</c:v>
                </c:pt>
                <c:pt idx="6">
                  <c:v>26884</c:v>
                </c:pt>
                <c:pt idx="9">
                  <c:v>27108</c:v>
                </c:pt>
                <c:pt idx="12">
                  <c:v>26706</c:v>
                </c:pt>
              </c:numCache>
            </c:numRef>
          </c:val>
        </c:ser>
        <c:dLbls>
          <c:showLegendKey val="0"/>
          <c:showVal val="0"/>
          <c:showCatName val="0"/>
          <c:showSerName val="0"/>
          <c:showPercent val="0"/>
          <c:showBubbleSize val="0"/>
        </c:dLbls>
        <c:gapWidth val="100"/>
        <c:overlap val="100"/>
        <c:axId val="232048128"/>
        <c:axId val="23205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11776</c:v>
                </c:pt>
                <c:pt idx="2">
                  <c:v>#N/A</c:v>
                </c:pt>
                <c:pt idx="3">
                  <c:v>#N/A</c:v>
                </c:pt>
                <c:pt idx="4">
                  <c:v>10342</c:v>
                </c:pt>
                <c:pt idx="5">
                  <c:v>#N/A</c:v>
                </c:pt>
                <c:pt idx="6">
                  <c:v>#N/A</c:v>
                </c:pt>
                <c:pt idx="7">
                  <c:v>8865</c:v>
                </c:pt>
                <c:pt idx="8">
                  <c:v>#N/A</c:v>
                </c:pt>
                <c:pt idx="9">
                  <c:v>#N/A</c:v>
                </c:pt>
                <c:pt idx="10">
                  <c:v>8715</c:v>
                </c:pt>
                <c:pt idx="11">
                  <c:v>#N/A</c:v>
                </c:pt>
                <c:pt idx="12">
                  <c:v>#N/A</c:v>
                </c:pt>
                <c:pt idx="13">
                  <c:v>9059</c:v>
                </c:pt>
                <c:pt idx="14">
                  <c:v>#N/A</c:v>
                </c:pt>
              </c:numCache>
            </c:numRef>
          </c:val>
          <c:smooth val="0"/>
        </c:ser>
        <c:dLbls>
          <c:showLegendKey val="0"/>
          <c:showVal val="0"/>
          <c:showCatName val="0"/>
          <c:showSerName val="0"/>
          <c:showPercent val="0"/>
          <c:showBubbleSize val="0"/>
        </c:dLbls>
        <c:marker val="1"/>
        <c:smooth val="0"/>
        <c:axId val="232048128"/>
        <c:axId val="232050048"/>
      </c:lineChart>
      <c:catAx>
        <c:axId val="23204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050048"/>
        <c:crosses val="autoZero"/>
        <c:auto val="1"/>
        <c:lblAlgn val="ctr"/>
        <c:lblOffset val="100"/>
        <c:tickLblSkip val="1"/>
        <c:tickMarkSkip val="1"/>
        <c:noMultiLvlLbl val="0"/>
      </c:catAx>
      <c:valAx>
        <c:axId val="23205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04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東京都あきる野市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81,697
81,047
73.47
30,618,655
29,860,583
680,195
16,164,939
26,705,798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平成２６年度単年では、前年度比でプラスとなったものの、平成２４年度の水準までは回復していないことから、３か年平均は前年度と同じ０．７１となった。</a:t>
          </a:r>
          <a:endParaRPr kumimoji="1" lang="en-US" altLang="ja-JP" sz="1300" baseline="0">
            <a:latin typeface="ＭＳ Ｐゴシック"/>
          </a:endParaRPr>
        </a:p>
        <a:p>
          <a:r>
            <a:rPr kumimoji="1" lang="ja-JP" altLang="en-US" sz="1300" baseline="0">
              <a:latin typeface="ＭＳ Ｐゴシック"/>
            </a:rPr>
            <a:t>　基準財政収入額では税率の引上げによる地方消費税交付金の増などが、基準財政需要額では単位費用の減少に伴う地域振興費（人口）の減などが、単年度の指数上昇要因に挙げられる。</a:t>
          </a:r>
          <a:endParaRPr kumimoji="1" lang="en-US" altLang="ja-JP" sz="1300" baseline="0">
            <a:latin typeface="ＭＳ Ｐゴシック"/>
          </a:endParaRPr>
        </a:p>
        <a:p>
          <a:r>
            <a:rPr kumimoji="1" lang="ja-JP" altLang="en-US" sz="1300" baseline="0">
              <a:latin typeface="ＭＳ Ｐゴシック"/>
            </a:rPr>
            <a:t>　今後も企業誘致などによる収入確保や、市債の発行抑制による基準財政需要額の抑制などにより、指数の改善を目指す。</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109765</xdr:rowOff>
    </xdr:to>
    <xdr:cxnSp macro="">
      <xdr:nvCxnSpPr>
        <xdr:cNvPr id="69" name="直線コネクタ 68"/>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109765</xdr:rowOff>
    </xdr:from>
    <xdr:to>
      <xdr:col>6</xdr:col>
      <xdr:colOff>0</xdr:colOff>
      <xdr:row>40</xdr:row>
      <xdr:rowOff>109765</xdr:rowOff>
    </xdr:to>
    <xdr:cxnSp macro="">
      <xdr:nvCxnSpPr>
        <xdr:cNvPr id="72" name="直線コネクタ 71"/>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75293</xdr:rowOff>
    </xdr:from>
    <xdr:to>
      <xdr:col>4</xdr:col>
      <xdr:colOff>482600</xdr:colOff>
      <xdr:row>40</xdr:row>
      <xdr:rowOff>109765</xdr:rowOff>
    </xdr:to>
    <xdr:cxnSp macro="">
      <xdr:nvCxnSpPr>
        <xdr:cNvPr id="75" name="直線コネクタ 74"/>
        <xdr:cNvCxnSpPr/>
      </xdr:nvCxnSpPr>
      <xdr:spPr>
        <a:xfrm>
          <a:off x="2336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75293</xdr:rowOff>
    </xdr:to>
    <xdr:cxnSp macro="">
      <xdr:nvCxnSpPr>
        <xdr:cNvPr id="78" name="直線コネクタ 77"/>
        <xdr:cNvCxnSpPr/>
      </xdr:nvCxnSpPr>
      <xdr:spPr>
        <a:xfrm>
          <a:off x="1447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8" name="円/楕円 87"/>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89"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0" name="円/楕円 89"/>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1" name="テキスト ボックス 90"/>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58965</xdr:rowOff>
    </xdr:from>
    <xdr:to>
      <xdr:col>4</xdr:col>
      <xdr:colOff>533400</xdr:colOff>
      <xdr:row>40</xdr:row>
      <xdr:rowOff>160565</xdr:rowOff>
    </xdr:to>
    <xdr:sp macro="" textlink="">
      <xdr:nvSpPr>
        <xdr:cNvPr id="92" name="円/楕円 91"/>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170742</xdr:rowOff>
    </xdr:from>
    <xdr:ext cx="762000" cy="259045"/>
    <xdr:sp macro="" textlink="">
      <xdr:nvSpPr>
        <xdr:cNvPr id="93" name="テキスト ボックス 92"/>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24493</xdr:rowOff>
    </xdr:from>
    <xdr:to>
      <xdr:col>3</xdr:col>
      <xdr:colOff>330200</xdr:colOff>
      <xdr:row>40</xdr:row>
      <xdr:rowOff>126093</xdr:rowOff>
    </xdr:to>
    <xdr:sp macro="" textlink="">
      <xdr:nvSpPr>
        <xdr:cNvPr id="94" name="円/楕円 93"/>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136270</xdr:rowOff>
    </xdr:from>
    <xdr:ext cx="762000" cy="259045"/>
    <xdr:sp macro="" textlink="">
      <xdr:nvSpPr>
        <xdr:cNvPr id="95" name="テキスト ボックス 94"/>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6" name="円/楕円 95"/>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59162</xdr:rowOff>
    </xdr:from>
    <xdr:ext cx="762000" cy="259045"/>
    <xdr:sp macro="" textlink="">
      <xdr:nvSpPr>
        <xdr:cNvPr id="97" name="テキスト ボックス 96"/>
        <xdr:cNvSpPr txBox="1"/>
      </xdr:nvSpPr>
      <xdr:spPr>
        <a:xfrm>
          <a:off x="1066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平成２２年度以降横ばいで推移してきたが、平成２６年度は前年度比で１．９ポイント上昇した。</a:t>
          </a:r>
          <a:endParaRPr kumimoji="1" lang="en-US" altLang="ja-JP" sz="1300">
            <a:latin typeface="ＭＳ Ｐゴシック"/>
          </a:endParaRPr>
        </a:p>
        <a:p>
          <a:r>
            <a:rPr kumimoji="1" lang="ja-JP" altLang="en-US" sz="1300">
              <a:latin typeface="ＭＳ Ｐゴシック"/>
            </a:rPr>
            <a:t>　経常一般財源は、固定資産税や法人市民税の増により増加したものの、経常経費充当一般財源は、介護保険特別会計や後期高齢者医療特別会計への繰出金の増、一部事務組合などに対する補助費等の増などにより大幅に増加したため、経常収支比率を大きく引き上げることとなった。</a:t>
          </a:r>
          <a:endParaRPr kumimoji="1" lang="en-US" altLang="ja-JP" sz="1300">
            <a:latin typeface="ＭＳ Ｐゴシック"/>
          </a:endParaRPr>
        </a:p>
        <a:p>
          <a:r>
            <a:rPr kumimoji="1" lang="ja-JP" altLang="en-US" sz="1300">
              <a:latin typeface="ＭＳ Ｐゴシック"/>
            </a:rPr>
            <a:t>　徴収強化対策を行うなど、自主財源の確保に努めるとともに、経常経費の節減に向けた取組を進める。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121666</xdr:rowOff>
    </xdr:from>
    <xdr:to>
      <xdr:col>7</xdr:col>
      <xdr:colOff>152400</xdr:colOff>
      <xdr:row>63</xdr:row>
      <xdr:rowOff>41910</xdr:rowOff>
    </xdr:to>
    <xdr:cxnSp macro="">
      <xdr:nvCxnSpPr>
        <xdr:cNvPr id="130" name="直線コネクタ 129"/>
        <xdr:cNvCxnSpPr/>
      </xdr:nvCxnSpPr>
      <xdr:spPr>
        <a:xfrm>
          <a:off x="4114800" y="1075156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121666</xdr:rowOff>
    </xdr:from>
    <xdr:to>
      <xdr:col>6</xdr:col>
      <xdr:colOff>0</xdr:colOff>
      <xdr:row>62</xdr:row>
      <xdr:rowOff>155448</xdr:rowOff>
    </xdr:to>
    <xdr:cxnSp macro="">
      <xdr:nvCxnSpPr>
        <xdr:cNvPr id="133" name="直線コネクタ 132"/>
        <xdr:cNvCxnSpPr/>
      </xdr:nvCxnSpPr>
      <xdr:spPr>
        <a:xfrm flipV="1">
          <a:off x="3225800" y="107515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63</xdr:row>
      <xdr:rowOff>17780</xdr:rowOff>
    </xdr:to>
    <xdr:cxnSp macro="">
      <xdr:nvCxnSpPr>
        <xdr:cNvPr id="136" name="直線コネクタ 135"/>
        <xdr:cNvCxnSpPr/>
      </xdr:nvCxnSpPr>
      <xdr:spPr>
        <a:xfrm flipV="1">
          <a:off x="2336800" y="107853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17780</xdr:rowOff>
    </xdr:to>
    <xdr:cxnSp macro="">
      <xdr:nvCxnSpPr>
        <xdr:cNvPr id="139" name="直線コネクタ 138"/>
        <xdr:cNvCxnSpPr/>
      </xdr:nvCxnSpPr>
      <xdr:spPr>
        <a:xfrm>
          <a:off x="1447800" y="107901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9" name="円/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51" name="円/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3" name="円/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54" name="テキスト ボックス 153"/>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5" name="円/楕円 154"/>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56" name="テキスト ボックス 155"/>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57" name="円/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58" name="テキスト ボックス 157"/>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平成２２年度以降減少が続いてきたが、２６年度は前年度比で微増となった。</a:t>
          </a:r>
          <a:endParaRPr kumimoji="1" lang="en-US" altLang="ja-JP" sz="1300">
            <a:latin typeface="ＭＳ Ｐゴシック"/>
          </a:endParaRPr>
        </a:p>
        <a:p>
          <a:r>
            <a:rPr kumimoji="1" lang="ja-JP" altLang="en-US" sz="1300">
              <a:latin typeface="ＭＳ Ｐゴシック"/>
            </a:rPr>
            <a:t>　人件費、物件費とも前年度比で減となっているが、人口が減少に転じていることなどが要因となっている。</a:t>
          </a:r>
          <a:endParaRPr kumimoji="1" lang="en-US" altLang="ja-JP" sz="1300">
            <a:latin typeface="ＭＳ Ｐゴシック"/>
          </a:endParaRPr>
        </a:p>
        <a:p>
          <a:r>
            <a:rPr kumimoji="1" lang="ja-JP" altLang="en-US" sz="1300">
              <a:latin typeface="ＭＳ Ｐゴシック"/>
            </a:rPr>
            <a:t>　賃金が上昇基調にあるため、事業の見直しによる削減や、人口減少対策などにより削減を図る。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105001</xdr:rowOff>
    </xdr:from>
    <xdr:to>
      <xdr:col>7</xdr:col>
      <xdr:colOff>152400</xdr:colOff>
      <xdr:row>81</xdr:row>
      <xdr:rowOff>105955</xdr:rowOff>
    </xdr:to>
    <xdr:cxnSp macro="">
      <xdr:nvCxnSpPr>
        <xdr:cNvPr id="192" name="直線コネクタ 191"/>
        <xdr:cNvCxnSpPr/>
      </xdr:nvCxnSpPr>
      <xdr:spPr>
        <a:xfrm>
          <a:off x="4114800" y="13992451"/>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90732</xdr:rowOff>
    </xdr:from>
    <xdr:ext cx="762000" cy="259045"/>
    <xdr:sp macro="" textlink="">
      <xdr:nvSpPr>
        <xdr:cNvPr id="193" name="人件費・物件費等の状況平均値テキスト"/>
        <xdr:cNvSpPr txBox="1"/>
      </xdr:nvSpPr>
      <xdr:spPr>
        <a:xfrm>
          <a:off x="5041900" y="13978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105001</xdr:rowOff>
    </xdr:from>
    <xdr:to>
      <xdr:col>6</xdr:col>
      <xdr:colOff>0</xdr:colOff>
      <xdr:row>81</xdr:row>
      <xdr:rowOff>107234</xdr:rowOff>
    </xdr:to>
    <xdr:cxnSp macro="">
      <xdr:nvCxnSpPr>
        <xdr:cNvPr id="195" name="直線コネクタ 194"/>
        <xdr:cNvCxnSpPr/>
      </xdr:nvCxnSpPr>
      <xdr:spPr>
        <a:xfrm flipV="1">
          <a:off x="3225800" y="13992451"/>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107234</xdr:rowOff>
    </xdr:from>
    <xdr:to>
      <xdr:col>4</xdr:col>
      <xdr:colOff>482600</xdr:colOff>
      <xdr:row>81</xdr:row>
      <xdr:rowOff>109837</xdr:rowOff>
    </xdr:to>
    <xdr:cxnSp macro="">
      <xdr:nvCxnSpPr>
        <xdr:cNvPr id="198" name="直線コネクタ 197"/>
        <xdr:cNvCxnSpPr/>
      </xdr:nvCxnSpPr>
      <xdr:spPr>
        <a:xfrm flipV="1">
          <a:off x="2336800" y="13994684"/>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104311</xdr:rowOff>
    </xdr:from>
    <xdr:to>
      <xdr:col>3</xdr:col>
      <xdr:colOff>279400</xdr:colOff>
      <xdr:row>81</xdr:row>
      <xdr:rowOff>109837</xdr:rowOff>
    </xdr:to>
    <xdr:cxnSp macro="">
      <xdr:nvCxnSpPr>
        <xdr:cNvPr id="201" name="直線コネクタ 200"/>
        <xdr:cNvCxnSpPr/>
      </xdr:nvCxnSpPr>
      <xdr:spPr>
        <a:xfrm>
          <a:off x="1447800" y="13991761"/>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55155</xdr:rowOff>
    </xdr:from>
    <xdr:to>
      <xdr:col>7</xdr:col>
      <xdr:colOff>203200</xdr:colOff>
      <xdr:row>81</xdr:row>
      <xdr:rowOff>156755</xdr:rowOff>
    </xdr:to>
    <xdr:sp macro="" textlink="">
      <xdr:nvSpPr>
        <xdr:cNvPr id="211" name="円/楕円 210"/>
        <xdr:cNvSpPr/>
      </xdr:nvSpPr>
      <xdr:spPr>
        <a:xfrm>
          <a:off x="4902200" y="139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147882</xdr:rowOff>
    </xdr:from>
    <xdr:ext cx="762000" cy="259045"/>
    <xdr:sp macro="" textlink="">
      <xdr:nvSpPr>
        <xdr:cNvPr id="212" name="人件費・物件費等の状況該当値テキスト"/>
        <xdr:cNvSpPr txBox="1"/>
      </xdr:nvSpPr>
      <xdr:spPr>
        <a:xfrm>
          <a:off x="5041900" y="138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95,850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54201</xdr:rowOff>
    </xdr:from>
    <xdr:to>
      <xdr:col>6</xdr:col>
      <xdr:colOff>50800</xdr:colOff>
      <xdr:row>81</xdr:row>
      <xdr:rowOff>155801</xdr:rowOff>
    </xdr:to>
    <xdr:sp macro="" textlink="">
      <xdr:nvSpPr>
        <xdr:cNvPr id="213" name="円/楕円 212"/>
        <xdr:cNvSpPr/>
      </xdr:nvSpPr>
      <xdr:spPr>
        <a:xfrm>
          <a:off x="4064000" y="139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165978</xdr:rowOff>
    </xdr:from>
    <xdr:ext cx="736600" cy="259045"/>
    <xdr:sp macro="" textlink="">
      <xdr:nvSpPr>
        <xdr:cNvPr id="214" name="テキスト ボックス 213"/>
        <xdr:cNvSpPr txBox="1"/>
      </xdr:nvSpPr>
      <xdr:spPr>
        <a:xfrm>
          <a:off x="3733800" y="13710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56434</xdr:rowOff>
    </xdr:from>
    <xdr:to>
      <xdr:col>4</xdr:col>
      <xdr:colOff>533400</xdr:colOff>
      <xdr:row>81</xdr:row>
      <xdr:rowOff>158034</xdr:rowOff>
    </xdr:to>
    <xdr:sp macro="" textlink="">
      <xdr:nvSpPr>
        <xdr:cNvPr id="215" name="円/楕円 214"/>
        <xdr:cNvSpPr/>
      </xdr:nvSpPr>
      <xdr:spPr>
        <a:xfrm>
          <a:off x="3175000" y="139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168211</xdr:rowOff>
    </xdr:from>
    <xdr:ext cx="762000" cy="259045"/>
    <xdr:sp macro="" textlink="">
      <xdr:nvSpPr>
        <xdr:cNvPr id="216" name="テキスト ボックス 215"/>
        <xdr:cNvSpPr txBox="1"/>
      </xdr:nvSpPr>
      <xdr:spPr>
        <a:xfrm>
          <a:off x="2844800" y="1371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59037</xdr:rowOff>
    </xdr:from>
    <xdr:to>
      <xdr:col>3</xdr:col>
      <xdr:colOff>330200</xdr:colOff>
      <xdr:row>81</xdr:row>
      <xdr:rowOff>160637</xdr:rowOff>
    </xdr:to>
    <xdr:sp macro="" textlink="">
      <xdr:nvSpPr>
        <xdr:cNvPr id="217" name="円/楕円 216"/>
        <xdr:cNvSpPr/>
      </xdr:nvSpPr>
      <xdr:spPr>
        <a:xfrm>
          <a:off x="2286000" y="1394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170814</xdr:rowOff>
    </xdr:from>
    <xdr:ext cx="762000" cy="259045"/>
    <xdr:sp macro="" textlink="">
      <xdr:nvSpPr>
        <xdr:cNvPr id="218" name="テキスト ボックス 217"/>
        <xdr:cNvSpPr txBox="1"/>
      </xdr:nvSpPr>
      <xdr:spPr>
        <a:xfrm>
          <a:off x="1955800" y="137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53511</xdr:rowOff>
    </xdr:from>
    <xdr:to>
      <xdr:col>2</xdr:col>
      <xdr:colOff>127000</xdr:colOff>
      <xdr:row>81</xdr:row>
      <xdr:rowOff>155111</xdr:rowOff>
    </xdr:to>
    <xdr:sp macro="" textlink="">
      <xdr:nvSpPr>
        <xdr:cNvPr id="219" name="円/楕円 218"/>
        <xdr:cNvSpPr/>
      </xdr:nvSpPr>
      <xdr:spPr>
        <a:xfrm>
          <a:off x="1397000" y="139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165288</xdr:rowOff>
    </xdr:from>
    <xdr:ext cx="762000" cy="259045"/>
    <xdr:sp macro="" textlink="">
      <xdr:nvSpPr>
        <xdr:cNvPr id="220" name="テキスト ボックス 219"/>
        <xdr:cNvSpPr txBox="1"/>
      </xdr:nvSpPr>
      <xdr:spPr>
        <a:xfrm>
          <a:off x="1066800" y="1370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前年度比で０．２ポイント上昇したが、都内２６市の中では低い水準で推移している。</a:t>
          </a:r>
          <a:endParaRPr kumimoji="1" lang="en-US" altLang="ja-JP" sz="1300">
            <a:latin typeface="ＭＳ Ｐゴシック"/>
          </a:endParaRPr>
        </a:p>
        <a:p>
          <a:r>
            <a:rPr kumimoji="1" lang="ja-JP" altLang="en-US" sz="1300">
              <a:latin typeface="ＭＳ Ｐゴシック"/>
            </a:rPr>
            <a:t>　５５歳以上昇給停止の導入が国から１年余り遅れたため、５年間はラスパイレス指数を引き上げる要因となる。</a:t>
          </a:r>
          <a:endParaRPr kumimoji="1" lang="en-US" altLang="ja-JP" sz="1300">
            <a:latin typeface="ＭＳ Ｐゴシック"/>
          </a:endParaRPr>
        </a:p>
        <a:p>
          <a:r>
            <a:rPr kumimoji="1" lang="ja-JP" altLang="en-US" sz="1300">
              <a:latin typeface="ＭＳ Ｐゴシック"/>
            </a:rPr>
            <a:t>　引き続き適正な給与水準を維持し、概ね現在の指数を維持するよう努める。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100693</xdr:rowOff>
    </xdr:from>
    <xdr:to>
      <xdr:col>24</xdr:col>
      <xdr:colOff>558800</xdr:colOff>
      <xdr:row>85</xdr:row>
      <xdr:rowOff>114481</xdr:rowOff>
    </xdr:to>
    <xdr:cxnSp macro="">
      <xdr:nvCxnSpPr>
        <xdr:cNvPr id="256" name="直線コネクタ 255"/>
        <xdr:cNvCxnSpPr/>
      </xdr:nvCxnSpPr>
      <xdr:spPr>
        <a:xfrm>
          <a:off x="16179800" y="1467394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100693</xdr:rowOff>
    </xdr:from>
    <xdr:to>
      <xdr:col>23</xdr:col>
      <xdr:colOff>406400</xdr:colOff>
      <xdr:row>88</xdr:row>
      <xdr:rowOff>137886</xdr:rowOff>
    </xdr:to>
    <xdr:cxnSp macro="">
      <xdr:nvCxnSpPr>
        <xdr:cNvPr id="259" name="直線コネクタ 258"/>
        <xdr:cNvCxnSpPr/>
      </xdr:nvCxnSpPr>
      <xdr:spPr>
        <a:xfrm flipV="1">
          <a:off x="15290800" y="14673943"/>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75837</xdr:rowOff>
    </xdr:from>
    <xdr:to>
      <xdr:col>22</xdr:col>
      <xdr:colOff>203200</xdr:colOff>
      <xdr:row>88</xdr:row>
      <xdr:rowOff>137886</xdr:rowOff>
    </xdr:to>
    <xdr:cxnSp macro="">
      <xdr:nvCxnSpPr>
        <xdr:cNvPr id="262" name="直線コネクタ 261"/>
        <xdr:cNvCxnSpPr/>
      </xdr:nvCxnSpPr>
      <xdr:spPr>
        <a:xfrm>
          <a:off x="14401800" y="151634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161834</xdr:rowOff>
    </xdr:from>
    <xdr:to>
      <xdr:col>21</xdr:col>
      <xdr:colOff>0</xdr:colOff>
      <xdr:row>88</xdr:row>
      <xdr:rowOff>75837</xdr:rowOff>
    </xdr:to>
    <xdr:cxnSp macro="">
      <xdr:nvCxnSpPr>
        <xdr:cNvPr id="265" name="直線コネクタ 264"/>
        <xdr:cNvCxnSpPr/>
      </xdr:nvCxnSpPr>
      <xdr:spPr>
        <a:xfrm>
          <a:off x="13512800" y="14563634"/>
          <a:ext cx="8890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138991</xdr:rowOff>
    </xdr:from>
    <xdr:ext cx="762000" cy="259045"/>
    <xdr:sp macro="" textlink="">
      <xdr:nvSpPr>
        <xdr:cNvPr id="267" name="テキスト ボックス 266"/>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68" name="フローチャート : 判断 267"/>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69" name="テキスト ボックス 268"/>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63681</xdr:rowOff>
    </xdr:from>
    <xdr:to>
      <xdr:col>24</xdr:col>
      <xdr:colOff>609600</xdr:colOff>
      <xdr:row>85</xdr:row>
      <xdr:rowOff>165281</xdr:rowOff>
    </xdr:to>
    <xdr:sp macro="" textlink="">
      <xdr:nvSpPr>
        <xdr:cNvPr id="275" name="円/楕円 274"/>
        <xdr:cNvSpPr/>
      </xdr:nvSpPr>
      <xdr:spPr>
        <a:xfrm>
          <a:off x="169672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35758</xdr:rowOff>
    </xdr:from>
    <xdr:ext cx="762000" cy="259045"/>
    <xdr:sp macro="" textlink="">
      <xdr:nvSpPr>
        <xdr:cNvPr id="276" name="給与水準   （国との比較）該当値テキスト"/>
        <xdr:cNvSpPr txBox="1"/>
      </xdr:nvSpPr>
      <xdr:spPr>
        <a:xfrm>
          <a:off x="17106900" y="1460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49893</xdr:rowOff>
    </xdr:from>
    <xdr:to>
      <xdr:col>23</xdr:col>
      <xdr:colOff>457200</xdr:colOff>
      <xdr:row>85</xdr:row>
      <xdr:rowOff>151493</xdr:rowOff>
    </xdr:to>
    <xdr:sp macro="" textlink="">
      <xdr:nvSpPr>
        <xdr:cNvPr id="277" name="円/楕円 276"/>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78" name="テキスト ボックス 277"/>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87086</xdr:rowOff>
    </xdr:from>
    <xdr:to>
      <xdr:col>22</xdr:col>
      <xdr:colOff>254000</xdr:colOff>
      <xdr:row>89</xdr:row>
      <xdr:rowOff>17236</xdr:rowOff>
    </xdr:to>
    <xdr:sp macro="" textlink="">
      <xdr:nvSpPr>
        <xdr:cNvPr id="279" name="円/楕円 278"/>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2013</xdr:rowOff>
    </xdr:from>
    <xdr:ext cx="762000" cy="259045"/>
    <xdr:sp macro="" textlink="">
      <xdr:nvSpPr>
        <xdr:cNvPr id="280" name="テキスト ボックス 279"/>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25037</xdr:rowOff>
    </xdr:from>
    <xdr:to>
      <xdr:col>21</xdr:col>
      <xdr:colOff>50800</xdr:colOff>
      <xdr:row>88</xdr:row>
      <xdr:rowOff>126637</xdr:rowOff>
    </xdr:to>
    <xdr:sp macro="" textlink="">
      <xdr:nvSpPr>
        <xdr:cNvPr id="281" name="円/楕円 280"/>
        <xdr:cNvSpPr/>
      </xdr:nvSpPr>
      <xdr:spPr>
        <a:xfrm>
          <a:off x="14351000" y="151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136814</xdr:rowOff>
    </xdr:from>
    <xdr:ext cx="762000" cy="259045"/>
    <xdr:sp macro="" textlink="">
      <xdr:nvSpPr>
        <xdr:cNvPr id="282" name="テキスト ボックス 281"/>
        <xdr:cNvSpPr txBox="1"/>
      </xdr:nvSpPr>
      <xdr:spPr>
        <a:xfrm>
          <a:off x="14020800" y="1488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111034</xdr:rowOff>
    </xdr:from>
    <xdr:to>
      <xdr:col>19</xdr:col>
      <xdr:colOff>533400</xdr:colOff>
      <xdr:row>85</xdr:row>
      <xdr:rowOff>41184</xdr:rowOff>
    </xdr:to>
    <xdr:sp macro="" textlink="">
      <xdr:nvSpPr>
        <xdr:cNvPr id="283" name="円/楕円 282"/>
        <xdr:cNvSpPr/>
      </xdr:nvSpPr>
      <xdr:spPr>
        <a:xfrm>
          <a:off x="13462000" y="145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51361</xdr:rowOff>
    </xdr:from>
    <xdr:ext cx="762000" cy="259045"/>
    <xdr:sp macro="" textlink="">
      <xdr:nvSpPr>
        <xdr:cNvPr id="284" name="テキスト ボックス 283"/>
        <xdr:cNvSpPr txBox="1"/>
      </xdr:nvSpPr>
      <xdr:spPr>
        <a:xfrm>
          <a:off x="13131800" y="142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平成２２年度以降減少が続いていたが、平成２６年度は微増となった。</a:t>
          </a:r>
          <a:endParaRPr kumimoji="1" lang="en-US" altLang="ja-JP" sz="1300">
            <a:latin typeface="ＭＳ Ｐゴシック"/>
          </a:endParaRPr>
        </a:p>
        <a:p>
          <a:r>
            <a:rPr kumimoji="1" lang="ja-JP" altLang="en-US" sz="1300">
              <a:latin typeface="ＭＳ Ｐゴシック"/>
            </a:rPr>
            <a:t>　平成７年の合併時と比べ、職員が２００人以上減少したものの、人口が減少に転じたことが影響している。</a:t>
          </a:r>
          <a:endParaRPr kumimoji="1" lang="en-US" altLang="ja-JP" sz="1300">
            <a:latin typeface="ＭＳ Ｐゴシック"/>
          </a:endParaRPr>
        </a:p>
        <a:p>
          <a:r>
            <a:rPr kumimoji="1" lang="ja-JP" altLang="en-US" sz="1300">
              <a:latin typeface="ＭＳ Ｐゴシック"/>
            </a:rPr>
            <a:t>　職員の年齢偏在を考慮しつつ、長期的な視点で適正な定数管理を行っていく。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13002</xdr:rowOff>
    </xdr:from>
    <xdr:to>
      <xdr:col>24</xdr:col>
      <xdr:colOff>558800</xdr:colOff>
      <xdr:row>59</xdr:row>
      <xdr:rowOff>17599</xdr:rowOff>
    </xdr:to>
    <xdr:cxnSp macro="">
      <xdr:nvCxnSpPr>
        <xdr:cNvPr id="321" name="直線コネクタ 320"/>
        <xdr:cNvCxnSpPr/>
      </xdr:nvCxnSpPr>
      <xdr:spPr>
        <a:xfrm>
          <a:off x="16179800" y="10128552"/>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13002</xdr:rowOff>
    </xdr:from>
    <xdr:to>
      <xdr:col>23</xdr:col>
      <xdr:colOff>406400</xdr:colOff>
      <xdr:row>59</xdr:row>
      <xdr:rowOff>22195</xdr:rowOff>
    </xdr:to>
    <xdr:cxnSp macro="">
      <xdr:nvCxnSpPr>
        <xdr:cNvPr id="324" name="直線コネクタ 323"/>
        <xdr:cNvCxnSpPr/>
      </xdr:nvCxnSpPr>
      <xdr:spPr>
        <a:xfrm flipV="1">
          <a:off x="15290800" y="10128552"/>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22195</xdr:rowOff>
    </xdr:from>
    <xdr:to>
      <xdr:col>22</xdr:col>
      <xdr:colOff>203200</xdr:colOff>
      <xdr:row>59</xdr:row>
      <xdr:rowOff>29089</xdr:rowOff>
    </xdr:to>
    <xdr:cxnSp macro="">
      <xdr:nvCxnSpPr>
        <xdr:cNvPr id="327" name="直線コネクタ 326"/>
        <xdr:cNvCxnSpPr/>
      </xdr:nvCxnSpPr>
      <xdr:spPr>
        <a:xfrm flipV="1">
          <a:off x="14401800" y="1013774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29089</xdr:rowOff>
    </xdr:from>
    <xdr:to>
      <xdr:col>21</xdr:col>
      <xdr:colOff>0</xdr:colOff>
      <xdr:row>59</xdr:row>
      <xdr:rowOff>41728</xdr:rowOff>
    </xdr:to>
    <xdr:cxnSp macro="">
      <xdr:nvCxnSpPr>
        <xdr:cNvPr id="330" name="直線コネクタ 329"/>
        <xdr:cNvCxnSpPr/>
      </xdr:nvCxnSpPr>
      <xdr:spPr>
        <a:xfrm flipV="1">
          <a:off x="13512800" y="1014463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3" name="フローチャート : 判断 332"/>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34" name="テキスト ボックス 333"/>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138249</xdr:rowOff>
    </xdr:from>
    <xdr:to>
      <xdr:col>24</xdr:col>
      <xdr:colOff>609600</xdr:colOff>
      <xdr:row>59</xdr:row>
      <xdr:rowOff>68399</xdr:rowOff>
    </xdr:to>
    <xdr:sp macro="" textlink="">
      <xdr:nvSpPr>
        <xdr:cNvPr id="340" name="円/楕円 339"/>
        <xdr:cNvSpPr/>
      </xdr:nvSpPr>
      <xdr:spPr>
        <a:xfrm>
          <a:off x="169672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59526</xdr:rowOff>
    </xdr:from>
    <xdr:ext cx="762000" cy="259045"/>
    <xdr:sp macro="" textlink="">
      <xdr:nvSpPr>
        <xdr:cNvPr id="341" name="定員管理の状況該当値テキスト"/>
        <xdr:cNvSpPr txBox="1"/>
      </xdr:nvSpPr>
      <xdr:spPr>
        <a:xfrm>
          <a:off x="17106900" y="1000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133652</xdr:rowOff>
    </xdr:from>
    <xdr:to>
      <xdr:col>23</xdr:col>
      <xdr:colOff>457200</xdr:colOff>
      <xdr:row>59</xdr:row>
      <xdr:rowOff>63802</xdr:rowOff>
    </xdr:to>
    <xdr:sp macro="" textlink="">
      <xdr:nvSpPr>
        <xdr:cNvPr id="342" name="円/楕円 341"/>
        <xdr:cNvSpPr/>
      </xdr:nvSpPr>
      <xdr:spPr>
        <a:xfrm>
          <a:off x="16129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73979</xdr:rowOff>
    </xdr:from>
    <xdr:ext cx="736600" cy="259045"/>
    <xdr:sp macro="" textlink="">
      <xdr:nvSpPr>
        <xdr:cNvPr id="343" name="テキスト ボックス 342"/>
        <xdr:cNvSpPr txBox="1"/>
      </xdr:nvSpPr>
      <xdr:spPr>
        <a:xfrm>
          <a:off x="15798800" y="984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142845</xdr:rowOff>
    </xdr:from>
    <xdr:to>
      <xdr:col>22</xdr:col>
      <xdr:colOff>254000</xdr:colOff>
      <xdr:row>59</xdr:row>
      <xdr:rowOff>72995</xdr:rowOff>
    </xdr:to>
    <xdr:sp macro="" textlink="">
      <xdr:nvSpPr>
        <xdr:cNvPr id="344" name="円/楕円 343"/>
        <xdr:cNvSpPr/>
      </xdr:nvSpPr>
      <xdr:spPr>
        <a:xfrm>
          <a:off x="15240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83172</xdr:rowOff>
    </xdr:from>
    <xdr:ext cx="762000" cy="259045"/>
    <xdr:sp macro="" textlink="">
      <xdr:nvSpPr>
        <xdr:cNvPr id="345" name="テキスト ボックス 344"/>
        <xdr:cNvSpPr txBox="1"/>
      </xdr:nvSpPr>
      <xdr:spPr>
        <a:xfrm>
          <a:off x="14909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149739</xdr:rowOff>
    </xdr:from>
    <xdr:to>
      <xdr:col>21</xdr:col>
      <xdr:colOff>50800</xdr:colOff>
      <xdr:row>59</xdr:row>
      <xdr:rowOff>79889</xdr:rowOff>
    </xdr:to>
    <xdr:sp macro="" textlink="">
      <xdr:nvSpPr>
        <xdr:cNvPr id="346" name="円/楕円 345"/>
        <xdr:cNvSpPr/>
      </xdr:nvSpPr>
      <xdr:spPr>
        <a:xfrm>
          <a:off x="14351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90066</xdr:rowOff>
    </xdr:from>
    <xdr:ext cx="762000" cy="259045"/>
    <xdr:sp macro="" textlink="">
      <xdr:nvSpPr>
        <xdr:cNvPr id="347" name="テキスト ボックス 346"/>
        <xdr:cNvSpPr txBox="1"/>
      </xdr:nvSpPr>
      <xdr:spPr>
        <a:xfrm>
          <a:off x="14020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162378</xdr:rowOff>
    </xdr:from>
    <xdr:to>
      <xdr:col>19</xdr:col>
      <xdr:colOff>533400</xdr:colOff>
      <xdr:row>59</xdr:row>
      <xdr:rowOff>92528</xdr:rowOff>
    </xdr:to>
    <xdr:sp macro="" textlink="">
      <xdr:nvSpPr>
        <xdr:cNvPr id="348" name="円/楕円 347"/>
        <xdr:cNvSpPr/>
      </xdr:nvSpPr>
      <xdr:spPr>
        <a:xfrm>
          <a:off x="13462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102705</xdr:rowOff>
    </xdr:from>
    <xdr:ext cx="762000" cy="259045"/>
    <xdr:sp macro="" textlink="">
      <xdr:nvSpPr>
        <xdr:cNvPr id="349" name="テキスト ボックス 348"/>
        <xdr:cNvSpPr txBox="1"/>
      </xdr:nvSpPr>
      <xdr:spPr>
        <a:xfrm>
          <a:off x="13131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平成２２年度以降、改善傾向にある。</a:t>
          </a:r>
          <a:endParaRPr kumimoji="1" lang="en-US" altLang="ja-JP" sz="1300">
            <a:latin typeface="ＭＳ Ｐゴシック"/>
          </a:endParaRPr>
        </a:p>
        <a:p>
          <a:r>
            <a:rPr kumimoji="1" lang="ja-JP" altLang="en-US" sz="1300">
              <a:latin typeface="ＭＳ Ｐゴシック"/>
            </a:rPr>
            <a:t>　今後については、第三セクター等改革推進債の償還が影響することから、改善の鈍化が見込まれる。</a:t>
          </a:r>
          <a:endParaRPr kumimoji="1" lang="en-US" altLang="ja-JP" sz="1300">
            <a:latin typeface="ＭＳ Ｐゴシック"/>
          </a:endParaRPr>
        </a:p>
        <a:p>
          <a:r>
            <a:rPr kumimoji="1" lang="ja-JP" altLang="en-US" sz="1300">
              <a:latin typeface="ＭＳ Ｐゴシック"/>
            </a:rPr>
            <a:t>　繰上償還の実施などにより、長期的な指数の引下げに努める。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39</xdr:row>
      <xdr:rowOff>123507</xdr:rowOff>
    </xdr:to>
    <xdr:cxnSp macro="">
      <xdr:nvCxnSpPr>
        <xdr:cNvPr id="379" name="直線コネクタ 378"/>
        <xdr:cNvCxnSpPr/>
      </xdr:nvCxnSpPr>
      <xdr:spPr>
        <a:xfrm flipV="1">
          <a:off x="16179800" y="68040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39</xdr:row>
      <xdr:rowOff>123507</xdr:rowOff>
    </xdr:to>
    <xdr:cxnSp macro="">
      <xdr:nvCxnSpPr>
        <xdr:cNvPr id="382" name="直線コネクタ 381"/>
        <xdr:cNvCxnSpPr/>
      </xdr:nvCxnSpPr>
      <xdr:spPr>
        <a:xfrm>
          <a:off x="15290800" y="68040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117475</xdr:rowOff>
    </xdr:from>
    <xdr:to>
      <xdr:col>22</xdr:col>
      <xdr:colOff>203200</xdr:colOff>
      <xdr:row>39</xdr:row>
      <xdr:rowOff>153670</xdr:rowOff>
    </xdr:to>
    <xdr:cxnSp macro="">
      <xdr:nvCxnSpPr>
        <xdr:cNvPr id="385" name="直線コネクタ 384"/>
        <xdr:cNvCxnSpPr/>
      </xdr:nvCxnSpPr>
      <xdr:spPr>
        <a:xfrm flipV="1">
          <a:off x="14401800" y="6804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42545</xdr:rowOff>
    </xdr:to>
    <xdr:cxnSp macro="">
      <xdr:nvCxnSpPr>
        <xdr:cNvPr id="388" name="直線コネクタ 387"/>
        <xdr:cNvCxnSpPr/>
      </xdr:nvCxnSpPr>
      <xdr:spPr>
        <a:xfrm flipV="1">
          <a:off x="13512800" y="68402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91" name="フローチャート : 判断 390"/>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92" name="テキスト ボックス 391"/>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8" name="円/楕円 397"/>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83202</xdr:rowOff>
    </xdr:from>
    <xdr:ext cx="762000" cy="259045"/>
    <xdr:sp macro="" textlink="">
      <xdr:nvSpPr>
        <xdr:cNvPr id="399"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400" name="円/楕円 399"/>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401" name="テキスト ボックス 400"/>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66675</xdr:rowOff>
    </xdr:from>
    <xdr:to>
      <xdr:col>22</xdr:col>
      <xdr:colOff>254000</xdr:colOff>
      <xdr:row>39</xdr:row>
      <xdr:rowOff>168275</xdr:rowOff>
    </xdr:to>
    <xdr:sp macro="" textlink="">
      <xdr:nvSpPr>
        <xdr:cNvPr id="402" name="円/楕円 401"/>
        <xdr:cNvSpPr/>
      </xdr:nvSpPr>
      <xdr:spPr>
        <a:xfrm>
          <a:off x="1524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7002</xdr:rowOff>
    </xdr:from>
    <xdr:ext cx="762000" cy="259045"/>
    <xdr:sp macro="" textlink="">
      <xdr:nvSpPr>
        <xdr:cNvPr id="403" name="テキスト ボックス 402"/>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04" name="円/楕円 403"/>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05" name="テキスト ボックス 40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163195</xdr:rowOff>
    </xdr:from>
    <xdr:to>
      <xdr:col>19</xdr:col>
      <xdr:colOff>533400</xdr:colOff>
      <xdr:row>40</xdr:row>
      <xdr:rowOff>93345</xdr:rowOff>
    </xdr:to>
    <xdr:sp macro="" textlink="">
      <xdr:nvSpPr>
        <xdr:cNvPr id="406" name="円/楕円 405"/>
        <xdr:cNvSpPr/>
      </xdr:nvSpPr>
      <xdr:spPr>
        <a:xfrm>
          <a:off x="13462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103522</xdr:rowOff>
    </xdr:from>
    <xdr:ext cx="762000" cy="259045"/>
    <xdr:sp macro="" textlink="">
      <xdr:nvSpPr>
        <xdr:cNvPr id="407" name="テキスト ボックス 406"/>
        <xdr:cNvSpPr txBox="1"/>
      </xdr:nvSpPr>
      <xdr:spPr>
        <a:xfrm>
          <a:off x="13131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平成２２年度以降低下傾向にあったが、平成２６年度は前年度比で３．４ポイント上昇した。</a:t>
          </a:r>
          <a:endParaRPr kumimoji="1" lang="en-US" altLang="ja-JP" sz="1300">
            <a:latin typeface="ＭＳ Ｐゴシック"/>
          </a:endParaRPr>
        </a:p>
        <a:p>
          <a:r>
            <a:rPr kumimoji="1" lang="ja-JP" altLang="en-US" sz="1300">
              <a:latin typeface="ＭＳ Ｐゴシック"/>
            </a:rPr>
            <a:t>　地域の元気臨時交付金の繰入により充当可能財源等が大きく減少したことや、標準財政規模が縮小したことが影響している。</a:t>
          </a:r>
          <a:endParaRPr kumimoji="1" lang="en-US" altLang="ja-JP" sz="1300">
            <a:latin typeface="ＭＳ Ｐゴシック"/>
          </a:endParaRPr>
        </a:p>
        <a:p>
          <a:r>
            <a:rPr kumimoji="1" lang="ja-JP" altLang="en-US" sz="1300">
              <a:latin typeface="ＭＳ Ｐゴシック"/>
            </a:rPr>
            <a:t>　今後も繰上償還や起債の抑制により、改善を図る。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36544</xdr:rowOff>
    </xdr:from>
    <xdr:to>
      <xdr:col>24</xdr:col>
      <xdr:colOff>558800</xdr:colOff>
      <xdr:row>17</xdr:row>
      <xdr:rowOff>57055</xdr:rowOff>
    </xdr:to>
    <xdr:cxnSp macro="">
      <xdr:nvCxnSpPr>
        <xdr:cNvPr id="437" name="直線コネクタ 436"/>
        <xdr:cNvCxnSpPr/>
      </xdr:nvCxnSpPr>
      <xdr:spPr>
        <a:xfrm>
          <a:off x="16179800" y="2951194"/>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36544</xdr:rowOff>
    </xdr:from>
    <xdr:to>
      <xdr:col>23</xdr:col>
      <xdr:colOff>406400</xdr:colOff>
      <xdr:row>17</xdr:row>
      <xdr:rowOff>47403</xdr:rowOff>
    </xdr:to>
    <xdr:cxnSp macro="">
      <xdr:nvCxnSpPr>
        <xdr:cNvPr id="440" name="直線コネクタ 439"/>
        <xdr:cNvCxnSpPr/>
      </xdr:nvCxnSpPr>
      <xdr:spPr>
        <a:xfrm flipV="1">
          <a:off x="15290800" y="295119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47403</xdr:rowOff>
    </xdr:from>
    <xdr:to>
      <xdr:col>22</xdr:col>
      <xdr:colOff>203200</xdr:colOff>
      <xdr:row>17</xdr:row>
      <xdr:rowOff>115570</xdr:rowOff>
    </xdr:to>
    <xdr:cxnSp macro="">
      <xdr:nvCxnSpPr>
        <xdr:cNvPr id="443" name="直線コネクタ 442"/>
        <xdr:cNvCxnSpPr/>
      </xdr:nvCxnSpPr>
      <xdr:spPr>
        <a:xfrm flipV="1">
          <a:off x="14401800" y="2962053"/>
          <a:ext cx="8890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115570</xdr:rowOff>
    </xdr:from>
    <xdr:to>
      <xdr:col>21</xdr:col>
      <xdr:colOff>0</xdr:colOff>
      <xdr:row>17</xdr:row>
      <xdr:rowOff>168656</xdr:rowOff>
    </xdr:to>
    <xdr:cxnSp macro="">
      <xdr:nvCxnSpPr>
        <xdr:cNvPr id="446" name="直線コネクタ 445"/>
        <xdr:cNvCxnSpPr/>
      </xdr:nvCxnSpPr>
      <xdr:spPr>
        <a:xfrm flipV="1">
          <a:off x="13512800" y="30302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9" name="フローチャート : 判断 448"/>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50" name="テキスト ボックス 449"/>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6255</xdr:rowOff>
    </xdr:from>
    <xdr:to>
      <xdr:col>24</xdr:col>
      <xdr:colOff>609600</xdr:colOff>
      <xdr:row>17</xdr:row>
      <xdr:rowOff>107855</xdr:rowOff>
    </xdr:to>
    <xdr:sp macro="" textlink="">
      <xdr:nvSpPr>
        <xdr:cNvPr id="456" name="円/楕円 455"/>
        <xdr:cNvSpPr/>
      </xdr:nvSpPr>
      <xdr:spPr>
        <a:xfrm>
          <a:off x="16967200" y="29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149782</xdr:rowOff>
    </xdr:from>
    <xdr:ext cx="762000" cy="259045"/>
    <xdr:sp macro="" textlink="">
      <xdr:nvSpPr>
        <xdr:cNvPr id="457" name="将来負担の状況該当値テキスト"/>
        <xdr:cNvSpPr txBox="1"/>
      </xdr:nvSpPr>
      <xdr:spPr>
        <a:xfrm>
          <a:off x="17106900" y="289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157194</xdr:rowOff>
    </xdr:from>
    <xdr:to>
      <xdr:col>23</xdr:col>
      <xdr:colOff>457200</xdr:colOff>
      <xdr:row>17</xdr:row>
      <xdr:rowOff>87344</xdr:rowOff>
    </xdr:to>
    <xdr:sp macro="" textlink="">
      <xdr:nvSpPr>
        <xdr:cNvPr id="458" name="円/楕円 457"/>
        <xdr:cNvSpPr/>
      </xdr:nvSpPr>
      <xdr:spPr>
        <a:xfrm>
          <a:off x="16129000" y="29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72121</xdr:rowOff>
    </xdr:from>
    <xdr:ext cx="736600" cy="259045"/>
    <xdr:sp macro="" textlink="">
      <xdr:nvSpPr>
        <xdr:cNvPr id="459" name="テキスト ボックス 458"/>
        <xdr:cNvSpPr txBox="1"/>
      </xdr:nvSpPr>
      <xdr:spPr>
        <a:xfrm>
          <a:off x="15798800" y="298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168053</xdr:rowOff>
    </xdr:from>
    <xdr:to>
      <xdr:col>22</xdr:col>
      <xdr:colOff>254000</xdr:colOff>
      <xdr:row>17</xdr:row>
      <xdr:rowOff>98203</xdr:rowOff>
    </xdr:to>
    <xdr:sp macro="" textlink="">
      <xdr:nvSpPr>
        <xdr:cNvPr id="460" name="円/楕円 459"/>
        <xdr:cNvSpPr/>
      </xdr:nvSpPr>
      <xdr:spPr>
        <a:xfrm>
          <a:off x="15240000" y="29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82980</xdr:rowOff>
    </xdr:from>
    <xdr:ext cx="762000" cy="259045"/>
    <xdr:sp macro="" textlink="">
      <xdr:nvSpPr>
        <xdr:cNvPr id="461" name="テキスト ボックス 460"/>
        <xdr:cNvSpPr txBox="1"/>
      </xdr:nvSpPr>
      <xdr:spPr>
        <a:xfrm>
          <a:off x="14909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64770</xdr:rowOff>
    </xdr:from>
    <xdr:to>
      <xdr:col>21</xdr:col>
      <xdr:colOff>50800</xdr:colOff>
      <xdr:row>17</xdr:row>
      <xdr:rowOff>166370</xdr:rowOff>
    </xdr:to>
    <xdr:sp macro="" textlink="">
      <xdr:nvSpPr>
        <xdr:cNvPr id="462" name="円/楕円 461"/>
        <xdr:cNvSpPr/>
      </xdr:nvSpPr>
      <xdr:spPr>
        <a:xfrm>
          <a:off x="1435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151147</xdr:rowOff>
    </xdr:from>
    <xdr:ext cx="762000" cy="259045"/>
    <xdr:sp macro="" textlink="">
      <xdr:nvSpPr>
        <xdr:cNvPr id="463" name="テキスト ボックス 462"/>
        <xdr:cNvSpPr txBox="1"/>
      </xdr:nvSpPr>
      <xdr:spPr>
        <a:xfrm>
          <a:off x="14020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117856</xdr:rowOff>
    </xdr:from>
    <xdr:to>
      <xdr:col>19</xdr:col>
      <xdr:colOff>533400</xdr:colOff>
      <xdr:row>18</xdr:row>
      <xdr:rowOff>48006</xdr:rowOff>
    </xdr:to>
    <xdr:sp macro="" textlink="">
      <xdr:nvSpPr>
        <xdr:cNvPr id="464" name="円/楕円 463"/>
        <xdr:cNvSpPr/>
      </xdr:nvSpPr>
      <xdr:spPr>
        <a:xfrm>
          <a:off x="13462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32783</xdr:rowOff>
    </xdr:from>
    <xdr:ext cx="762000" cy="259045"/>
    <xdr:sp macro="" textlink="">
      <xdr:nvSpPr>
        <xdr:cNvPr id="465" name="テキスト ボックス 464"/>
        <xdr:cNvSpPr txBox="1"/>
      </xdr:nvSpPr>
      <xdr:spPr>
        <a:xfrm>
          <a:off x="13131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東京都あきる野市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81,697
81,047
73.47
30,618,655
29,860,583
680,195
16,164,939
26,705,798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給与改定などにより０．１ポイント上昇した。</a:t>
          </a:r>
          <a:endParaRPr kumimoji="1" lang="en-US" altLang="ja-JP" sz="1300">
            <a:latin typeface="ＭＳ Ｐゴシック"/>
          </a:endParaRPr>
        </a:p>
        <a:p>
          <a:r>
            <a:rPr kumimoji="1" lang="ja-JP" altLang="en-US" sz="1300">
              <a:latin typeface="ＭＳ Ｐゴシック"/>
            </a:rPr>
            <a:t>　今後は人事院勧告や退職手当負担金など、外的要因による影響が大きくなるが、指定管理者制度の導入など、改善方法を模索していく。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50800</xdr:rowOff>
    </xdr:to>
    <xdr:cxnSp macro="">
      <xdr:nvCxnSpPr>
        <xdr:cNvPr id="64" name="直線コネクタ 63"/>
        <xdr:cNvCxnSpPr/>
      </xdr:nvCxnSpPr>
      <xdr:spPr>
        <a:xfrm>
          <a:off x="3987800" y="6215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127000</xdr:rowOff>
    </xdr:to>
    <xdr:cxnSp macro="">
      <xdr:nvCxnSpPr>
        <xdr:cNvPr id="67" name="直線コネクタ 66"/>
        <xdr:cNvCxnSpPr/>
      </xdr:nvCxnSpPr>
      <xdr:spPr>
        <a:xfrm flipV="1">
          <a:off x="3098800" y="621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31750</xdr:rowOff>
    </xdr:to>
    <xdr:cxnSp macro="">
      <xdr:nvCxnSpPr>
        <xdr:cNvPr id="70" name="直線コネクタ 69"/>
        <xdr:cNvCxnSpPr/>
      </xdr:nvCxnSpPr>
      <xdr:spPr>
        <a:xfrm flipV="1">
          <a:off x="2209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31750</xdr:rowOff>
    </xdr:to>
    <xdr:cxnSp macro="">
      <xdr:nvCxnSpPr>
        <xdr:cNvPr id="73" name="直線コネクタ 72"/>
        <xdr:cNvCxnSpPr/>
      </xdr:nvCxnSpPr>
      <xdr:spPr>
        <a:xfrm>
          <a:off x="1320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3" name="円/楕円 82"/>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4"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5" name="円/楕円 84"/>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104157</xdr:rowOff>
    </xdr:from>
    <xdr:ext cx="736600" cy="259045"/>
    <xdr:sp macro="" textlink="">
      <xdr:nvSpPr>
        <xdr:cNvPr id="86" name="テキスト ボックス 85"/>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89" name="円/楕円 88"/>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90" name="テキスト ボックス 89"/>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1" name="円/楕円 90"/>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2" name="テキスト ボックス 91"/>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平成２２年度以降、指定管理者制度の導入などにより上昇傾向にある。</a:t>
          </a:r>
          <a:endParaRPr kumimoji="1" lang="en-US" altLang="ja-JP" sz="1300">
            <a:latin typeface="ＭＳ Ｐゴシック"/>
          </a:endParaRPr>
        </a:p>
        <a:p>
          <a:r>
            <a:rPr kumimoji="1" lang="ja-JP" altLang="en-US" sz="1300">
              <a:latin typeface="ＭＳ Ｐゴシック"/>
            </a:rPr>
            <a:t>　平成２６年度は、消費税率の引上げにより、物件費全般にわたる経費の増加があったことから、前年度比で０．２ポイント上昇した。</a:t>
          </a:r>
          <a:endParaRPr kumimoji="1" lang="en-US" altLang="ja-JP" sz="1300">
            <a:latin typeface="ＭＳ Ｐゴシック"/>
          </a:endParaRPr>
        </a:p>
        <a:p>
          <a:r>
            <a:rPr kumimoji="1" lang="ja-JP" altLang="en-US" sz="1300">
              <a:latin typeface="ＭＳ Ｐゴシック"/>
            </a:rPr>
            <a:t>　事務経費の節減や事業の見直しにより、圧縮に努める。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123190</xdr:rowOff>
    </xdr:to>
    <xdr:cxnSp macro="">
      <xdr:nvCxnSpPr>
        <xdr:cNvPr id="125" name="直線コネクタ 124"/>
        <xdr:cNvCxnSpPr/>
      </xdr:nvCxnSpPr>
      <xdr:spPr>
        <a:xfrm>
          <a:off x="15671800" y="3022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107950</xdr:rowOff>
    </xdr:to>
    <xdr:cxnSp macro="">
      <xdr:nvCxnSpPr>
        <xdr:cNvPr id="128" name="直線コネクタ 127"/>
        <xdr:cNvCxnSpPr/>
      </xdr:nvCxnSpPr>
      <xdr:spPr>
        <a:xfrm>
          <a:off x="14782800" y="294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17</xdr:row>
      <xdr:rowOff>31750</xdr:rowOff>
    </xdr:to>
    <xdr:cxnSp macro="">
      <xdr:nvCxnSpPr>
        <xdr:cNvPr id="131" name="直線コネクタ 130"/>
        <xdr:cNvCxnSpPr/>
      </xdr:nvCxnSpPr>
      <xdr:spPr>
        <a:xfrm>
          <a:off x="13893800" y="2877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134620</xdr:rowOff>
    </xdr:to>
    <xdr:cxnSp macro="">
      <xdr:nvCxnSpPr>
        <xdr:cNvPr id="134" name="直線コネクタ 133"/>
        <xdr:cNvCxnSpPr/>
      </xdr:nvCxnSpPr>
      <xdr:spPr>
        <a:xfrm>
          <a:off x="13004800" y="283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4" name="円/楕円 143"/>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5"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6" name="円/楕円 145"/>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7" name="テキスト ボックス 146"/>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8" name="円/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83820</xdr:rowOff>
    </xdr:from>
    <xdr:to>
      <xdr:col>20</xdr:col>
      <xdr:colOff>209550</xdr:colOff>
      <xdr:row>17</xdr:row>
      <xdr:rowOff>13970</xdr:rowOff>
    </xdr:to>
    <xdr:sp macro="" textlink="">
      <xdr:nvSpPr>
        <xdr:cNvPr id="150" name="円/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157497</xdr:rowOff>
    </xdr:from>
    <xdr:ext cx="762000" cy="259045"/>
    <xdr:sp macro="" textlink="">
      <xdr:nvSpPr>
        <xdr:cNvPr id="153" name="テキスト ボックス 152"/>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社会保障関係経費の増加により、上昇傾向にある。平成２６年度も、主に生活保護費の増加により０．３ポイント上昇した。</a:t>
          </a:r>
          <a:endParaRPr kumimoji="1" lang="en-US" altLang="ja-JP" sz="1300">
            <a:latin typeface="ＭＳ Ｐゴシック"/>
          </a:endParaRPr>
        </a:p>
        <a:p>
          <a:r>
            <a:rPr kumimoji="1" lang="ja-JP" altLang="en-US" sz="1300">
              <a:latin typeface="ＭＳ Ｐゴシック"/>
            </a:rPr>
            <a:t>　今後も上昇が見込まれることから、市単独事業の見直し等により抑制を図る。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123190</xdr:rowOff>
    </xdr:from>
    <xdr:to>
      <xdr:col>7</xdr:col>
      <xdr:colOff>15875</xdr:colOff>
      <xdr:row>55</xdr:row>
      <xdr:rowOff>146050</xdr:rowOff>
    </xdr:to>
    <xdr:cxnSp macro="">
      <xdr:nvCxnSpPr>
        <xdr:cNvPr id="186" name="直線コネクタ 185"/>
        <xdr:cNvCxnSpPr/>
      </xdr:nvCxnSpPr>
      <xdr:spPr>
        <a:xfrm>
          <a:off x="3987800" y="9552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123190</xdr:rowOff>
    </xdr:from>
    <xdr:to>
      <xdr:col>5</xdr:col>
      <xdr:colOff>549275</xdr:colOff>
      <xdr:row>55</xdr:row>
      <xdr:rowOff>138430</xdr:rowOff>
    </xdr:to>
    <xdr:cxnSp macro="">
      <xdr:nvCxnSpPr>
        <xdr:cNvPr id="189" name="直線コネクタ 188"/>
        <xdr:cNvCxnSpPr/>
      </xdr:nvCxnSpPr>
      <xdr:spPr>
        <a:xfrm flipV="1">
          <a:off x="3098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115570</xdr:rowOff>
    </xdr:from>
    <xdr:to>
      <xdr:col>4</xdr:col>
      <xdr:colOff>346075</xdr:colOff>
      <xdr:row>55</xdr:row>
      <xdr:rowOff>138430</xdr:rowOff>
    </xdr:to>
    <xdr:cxnSp macro="">
      <xdr:nvCxnSpPr>
        <xdr:cNvPr id="192" name="直線コネクタ 191"/>
        <xdr:cNvCxnSpPr/>
      </xdr:nvCxnSpPr>
      <xdr:spPr>
        <a:xfrm>
          <a:off x="2209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55</xdr:row>
      <xdr:rowOff>146050</xdr:rowOff>
    </xdr:to>
    <xdr:cxnSp macro="">
      <xdr:nvCxnSpPr>
        <xdr:cNvPr id="195" name="直線コネクタ 194"/>
        <xdr:cNvCxnSpPr/>
      </xdr:nvCxnSpPr>
      <xdr:spPr>
        <a:xfrm flipV="1">
          <a:off x="1320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72390</xdr:rowOff>
    </xdr:from>
    <xdr:to>
      <xdr:col>5</xdr:col>
      <xdr:colOff>600075</xdr:colOff>
      <xdr:row>56</xdr:row>
      <xdr:rowOff>2540</xdr:rowOff>
    </xdr:to>
    <xdr:sp macro="" textlink="">
      <xdr:nvSpPr>
        <xdr:cNvPr id="207" name="円/楕円 206"/>
        <xdr:cNvSpPr/>
      </xdr:nvSpPr>
      <xdr:spPr>
        <a:xfrm>
          <a:off x="3937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158767</xdr:rowOff>
    </xdr:from>
    <xdr:ext cx="736600" cy="259045"/>
    <xdr:sp macro="" textlink="">
      <xdr:nvSpPr>
        <xdr:cNvPr id="208" name="テキスト ボックス 207"/>
        <xdr:cNvSpPr txBox="1"/>
      </xdr:nvSpPr>
      <xdr:spPr>
        <a:xfrm>
          <a:off x="3606800" y="958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9" name="円/楕円 208"/>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210" name="テキスト ボックス 209"/>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64770</xdr:rowOff>
    </xdr:from>
    <xdr:to>
      <xdr:col>3</xdr:col>
      <xdr:colOff>193675</xdr:colOff>
      <xdr:row>55</xdr:row>
      <xdr:rowOff>166370</xdr:rowOff>
    </xdr:to>
    <xdr:sp macro="" textlink="">
      <xdr:nvSpPr>
        <xdr:cNvPr id="211" name="円/楕円 210"/>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212" name="テキスト ボックス 211"/>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4" name="テキスト ボックス 21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繰出金に係る経常収支比率が前年度比プラス０．８ポイントと大幅に上昇している。</a:t>
          </a:r>
          <a:endParaRPr kumimoji="1" lang="en-US" altLang="ja-JP" sz="1300">
            <a:latin typeface="ＭＳ Ｐゴシック"/>
          </a:endParaRPr>
        </a:p>
        <a:p>
          <a:r>
            <a:rPr kumimoji="1" lang="ja-JP" altLang="en-US" sz="1300">
              <a:latin typeface="ＭＳ Ｐゴシック"/>
            </a:rPr>
            <a:t>　公債費繰出の増加に伴う下水道事業特別会計繰出金の増、高齢化に伴う介護保険特別会計及び後期高齢者医療特別会計繰出金の増によるものである。</a:t>
          </a:r>
          <a:endParaRPr kumimoji="1" lang="en-US" altLang="ja-JP" sz="1300">
            <a:latin typeface="ＭＳ Ｐゴシック"/>
          </a:endParaRPr>
        </a:p>
        <a:p>
          <a:r>
            <a:rPr kumimoji="1" lang="ja-JP" altLang="en-US" sz="1300">
              <a:latin typeface="ＭＳ Ｐゴシック"/>
            </a:rPr>
            <a:t>　繰出基準に基づく繰出が主因であるが、消費税引上げ時の使用料改定を検討するなど、抑制方法を模索する。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138430</xdr:rowOff>
    </xdr:to>
    <xdr:cxnSp macro="">
      <xdr:nvCxnSpPr>
        <xdr:cNvPr id="247" name="直線コネクタ 246"/>
        <xdr:cNvCxnSpPr/>
      </xdr:nvCxnSpPr>
      <xdr:spPr>
        <a:xfrm>
          <a:off x="15671800" y="9850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77470</xdr:rowOff>
    </xdr:to>
    <xdr:cxnSp macro="">
      <xdr:nvCxnSpPr>
        <xdr:cNvPr id="250" name="直線コネクタ 249"/>
        <xdr:cNvCxnSpPr/>
      </xdr:nvCxnSpPr>
      <xdr:spPr>
        <a:xfrm>
          <a:off x="14782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24130</xdr:rowOff>
    </xdr:to>
    <xdr:cxnSp macro="">
      <xdr:nvCxnSpPr>
        <xdr:cNvPr id="253" name="直線コネクタ 252"/>
        <xdr:cNvCxnSpPr/>
      </xdr:nvCxnSpPr>
      <xdr:spPr>
        <a:xfrm>
          <a:off x="13893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165100</xdr:rowOff>
    </xdr:to>
    <xdr:cxnSp macro="">
      <xdr:nvCxnSpPr>
        <xdr:cNvPr id="256" name="直線コネクタ 255"/>
        <xdr:cNvCxnSpPr/>
      </xdr:nvCxnSpPr>
      <xdr:spPr>
        <a:xfrm>
          <a:off x="13004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6" name="円/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8" name="円/楕円 267"/>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69" name="テキスト ボックス 268"/>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0" name="円/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1" name="テキスト ボックス 27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2" name="円/楕円 271"/>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3" name="テキスト ボックス 272"/>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5" name="テキスト ボックス 274"/>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以降、土地開発公社の簿価残高減少に伴い減少傾向にあったが、平成２６年度は西秋川衛生組合負担金、阿伎留病院企業団負担金など、一部事務組合に対する負担金の増加により０．５ポイント上昇した。</a:t>
          </a:r>
          <a:endParaRPr kumimoji="1" lang="en-US" altLang="ja-JP" sz="1300">
            <a:latin typeface="ＭＳ Ｐゴシック"/>
          </a:endParaRPr>
        </a:p>
        <a:p>
          <a:r>
            <a:rPr kumimoji="1" lang="ja-JP" altLang="en-US" sz="1300">
              <a:latin typeface="ＭＳ Ｐゴシック"/>
            </a:rPr>
            <a:t>　阿伎留病院企業団の経営健全化への取組強化を求めるなど、抑制を図る。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42418</xdr:rowOff>
    </xdr:to>
    <xdr:cxnSp macro="">
      <xdr:nvCxnSpPr>
        <xdr:cNvPr id="305" name="直線コネクタ 304"/>
        <xdr:cNvCxnSpPr/>
      </xdr:nvCxnSpPr>
      <xdr:spPr>
        <a:xfrm>
          <a:off x="15671800" y="6363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56134</xdr:rowOff>
    </xdr:to>
    <xdr:cxnSp macro="">
      <xdr:nvCxnSpPr>
        <xdr:cNvPr id="308" name="直線コネクタ 307"/>
        <xdr:cNvCxnSpPr/>
      </xdr:nvCxnSpPr>
      <xdr:spPr>
        <a:xfrm flipV="1">
          <a:off x="14782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115570</xdr:rowOff>
    </xdr:to>
    <xdr:cxnSp macro="">
      <xdr:nvCxnSpPr>
        <xdr:cNvPr id="311" name="直線コネクタ 310"/>
        <xdr:cNvCxnSpPr/>
      </xdr:nvCxnSpPr>
      <xdr:spPr>
        <a:xfrm flipV="1">
          <a:off x="13893800" y="6399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156718</xdr:rowOff>
    </xdr:to>
    <xdr:cxnSp macro="">
      <xdr:nvCxnSpPr>
        <xdr:cNvPr id="314" name="直線コネクタ 313"/>
        <xdr:cNvCxnSpPr/>
      </xdr:nvCxnSpPr>
      <xdr:spPr>
        <a:xfrm flipV="1">
          <a:off x="13004800" y="6459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4" name="円/楕円 323"/>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5"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6" name="円/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7" name="テキスト ボックス 32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8" name="円/楕円 327"/>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9" name="テキスト ボックス 328"/>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0" name="円/楕円 329"/>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1" name="テキスト ボックス 330"/>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2" name="円/楕円 331"/>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3" name="テキスト ボックス 332"/>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前年度から横ばいとなったが、第三セクター等改革推進債の償還が始まることから、今後は上昇が見込まれる。</a:t>
          </a:r>
          <a:endParaRPr kumimoji="1" lang="en-US" altLang="ja-JP" sz="1300">
            <a:latin typeface="ＭＳ Ｐゴシック"/>
          </a:endParaRPr>
        </a:p>
        <a:p>
          <a:r>
            <a:rPr kumimoji="1" lang="ja-JP" altLang="en-US" sz="1300">
              <a:latin typeface="ＭＳ Ｐゴシック"/>
            </a:rPr>
            <a:t>　土地開発公社から代物弁済を受けた土地の売却収入により繰上償還を行うなど、早期の低減に努める。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115570</xdr:rowOff>
    </xdr:to>
    <xdr:cxnSp macro="">
      <xdr:nvCxnSpPr>
        <xdr:cNvPr id="363" name="直線コネクタ 362"/>
        <xdr:cNvCxnSpPr/>
      </xdr:nvCxnSpPr>
      <xdr:spPr>
        <a:xfrm>
          <a:off x="3987800" y="13317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129287</xdr:rowOff>
    </xdr:to>
    <xdr:cxnSp macro="">
      <xdr:nvCxnSpPr>
        <xdr:cNvPr id="366" name="直線コネクタ 365"/>
        <xdr:cNvCxnSpPr/>
      </xdr:nvCxnSpPr>
      <xdr:spPr>
        <a:xfrm flipV="1">
          <a:off x="3098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129287</xdr:rowOff>
    </xdr:to>
    <xdr:cxnSp macro="">
      <xdr:nvCxnSpPr>
        <xdr:cNvPr id="369" name="直線コネクタ 368"/>
        <xdr:cNvCxnSpPr/>
      </xdr:nvCxnSpPr>
      <xdr:spPr>
        <a:xfrm>
          <a:off x="2209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129287</xdr:rowOff>
    </xdr:to>
    <xdr:cxnSp macro="">
      <xdr:nvCxnSpPr>
        <xdr:cNvPr id="372" name="直線コネクタ 371"/>
        <xdr:cNvCxnSpPr/>
      </xdr:nvCxnSpPr>
      <xdr:spPr>
        <a:xfrm>
          <a:off x="1320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2" name="円/楕円 38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81297</xdr:rowOff>
    </xdr:from>
    <xdr:ext cx="762000" cy="259045"/>
    <xdr:sp macro="" textlink="">
      <xdr:nvSpPr>
        <xdr:cNvPr id="383"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4" name="円/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85" name="テキスト ボックス 38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86" name="円/楕円 385"/>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87" name="テキスト ボックス 386"/>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88" name="円/楕円 387"/>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89" name="テキスト ボックス 388"/>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0" name="円/楕円 389"/>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1" name="テキスト ボックス 390"/>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社会保障関係経費の増加傾向などにより、上昇が見込まれる。</a:t>
          </a:r>
          <a:endParaRPr kumimoji="1" lang="en-US" altLang="ja-JP" sz="1300">
            <a:latin typeface="ＭＳ Ｐゴシック"/>
          </a:endParaRPr>
        </a:p>
        <a:p>
          <a:r>
            <a:rPr kumimoji="1" lang="ja-JP" altLang="en-US" sz="1300">
              <a:latin typeface="ＭＳ Ｐゴシック"/>
            </a:rPr>
            <a:t>　歳出削減の取組を強化するとともに、補助費等や繰出金の支出先に対して経営改善を促すなど、経常収支比率の低減を図る。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69850</xdr:rowOff>
    </xdr:to>
    <xdr:cxnSp macro="">
      <xdr:nvCxnSpPr>
        <xdr:cNvPr id="424" name="直線コネクタ 423"/>
        <xdr:cNvCxnSpPr/>
      </xdr:nvCxnSpPr>
      <xdr:spPr>
        <a:xfrm>
          <a:off x="15671800" y="131991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12700</xdr:rowOff>
    </xdr:to>
    <xdr:cxnSp macro="">
      <xdr:nvCxnSpPr>
        <xdr:cNvPr id="427" name="直線コネクタ 426"/>
        <xdr:cNvCxnSpPr/>
      </xdr:nvCxnSpPr>
      <xdr:spPr>
        <a:xfrm flipV="1">
          <a:off x="14782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39370</xdr:rowOff>
    </xdr:to>
    <xdr:cxnSp macro="">
      <xdr:nvCxnSpPr>
        <xdr:cNvPr id="430" name="直線コネクタ 429"/>
        <xdr:cNvCxnSpPr/>
      </xdr:nvCxnSpPr>
      <xdr:spPr>
        <a:xfrm flipV="1">
          <a:off x="13893800" y="13214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39370</xdr:rowOff>
    </xdr:to>
    <xdr:cxnSp macro="">
      <xdr:nvCxnSpPr>
        <xdr:cNvPr id="433" name="直線コネクタ 432"/>
        <xdr:cNvCxnSpPr/>
      </xdr:nvCxnSpPr>
      <xdr:spPr>
        <a:xfrm>
          <a:off x="13004800" y="13229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3" name="円/楕円 442"/>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4"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45" name="円/楕円 444"/>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33038</xdr:rowOff>
    </xdr:from>
    <xdr:ext cx="736600" cy="259045"/>
    <xdr:sp macro="" textlink="">
      <xdr:nvSpPr>
        <xdr:cNvPr id="446" name="テキスト ボックス 445"/>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47" name="円/楕円 446"/>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48" name="テキスト ボックス 447"/>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160020</xdr:rowOff>
    </xdr:from>
    <xdr:to>
      <xdr:col>20</xdr:col>
      <xdr:colOff>209550</xdr:colOff>
      <xdr:row>77</xdr:row>
      <xdr:rowOff>90170</xdr:rowOff>
    </xdr:to>
    <xdr:sp macro="" textlink="">
      <xdr:nvSpPr>
        <xdr:cNvPr id="449" name="円/楕円 448"/>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74947</xdr:rowOff>
    </xdr:from>
    <xdr:ext cx="762000" cy="259045"/>
    <xdr:sp macro="" textlink="">
      <xdr:nvSpPr>
        <xdr:cNvPr id="450" name="テキスト ボックス 449"/>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51" name="円/楕円 450"/>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52" name="テキスト ボックス 451"/>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東京都あきる野市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11568</xdr:rowOff>
    </xdr:from>
    <xdr:to>
      <xdr:col>4</xdr:col>
      <xdr:colOff>1117600</xdr:colOff>
      <xdr:row>19</xdr:row>
      <xdr:rowOff>20581</xdr:rowOff>
    </xdr:to>
    <xdr:cxnSp macro="">
      <xdr:nvCxnSpPr>
        <xdr:cNvPr id="52" name="直線コネクタ 51"/>
        <xdr:cNvCxnSpPr/>
      </xdr:nvCxnSpPr>
      <xdr:spPr bwMode="auto">
        <a:xfrm flipV="1">
          <a:off x="5003800" y="3316743"/>
          <a:ext cx="6477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7469</xdr:rowOff>
    </xdr:from>
    <xdr:to>
      <xdr:col>4</xdr:col>
      <xdr:colOff>469900</xdr:colOff>
      <xdr:row>19</xdr:row>
      <xdr:rowOff>20581</xdr:rowOff>
    </xdr:to>
    <xdr:cxnSp macro="">
      <xdr:nvCxnSpPr>
        <xdr:cNvPr id="55" name="直線コネクタ 54"/>
        <xdr:cNvCxnSpPr/>
      </xdr:nvCxnSpPr>
      <xdr:spPr bwMode="auto">
        <a:xfrm>
          <a:off x="4305300" y="3312644"/>
          <a:ext cx="698500" cy="13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153414</xdr:rowOff>
    </xdr:from>
    <xdr:to>
      <xdr:col>3</xdr:col>
      <xdr:colOff>904875</xdr:colOff>
      <xdr:row>19</xdr:row>
      <xdr:rowOff>7469</xdr:rowOff>
    </xdr:to>
    <xdr:cxnSp macro="">
      <xdr:nvCxnSpPr>
        <xdr:cNvPr id="58" name="直線コネクタ 57"/>
        <xdr:cNvCxnSpPr/>
      </xdr:nvCxnSpPr>
      <xdr:spPr bwMode="auto">
        <a:xfrm>
          <a:off x="3606800" y="3287139"/>
          <a:ext cx="6985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144319</xdr:rowOff>
    </xdr:from>
    <xdr:to>
      <xdr:col>3</xdr:col>
      <xdr:colOff>206375</xdr:colOff>
      <xdr:row>18</xdr:row>
      <xdr:rowOff>153414</xdr:rowOff>
    </xdr:to>
    <xdr:cxnSp macro="">
      <xdr:nvCxnSpPr>
        <xdr:cNvPr id="61" name="直線コネクタ 60"/>
        <xdr:cNvCxnSpPr/>
      </xdr:nvCxnSpPr>
      <xdr:spPr bwMode="auto">
        <a:xfrm>
          <a:off x="2908300" y="3278044"/>
          <a:ext cx="698500" cy="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132218</xdr:rowOff>
    </xdr:from>
    <xdr:to>
      <xdr:col>5</xdr:col>
      <xdr:colOff>34925</xdr:colOff>
      <xdr:row>19</xdr:row>
      <xdr:rowOff>62368</xdr:rowOff>
    </xdr:to>
    <xdr:sp macro="" textlink="">
      <xdr:nvSpPr>
        <xdr:cNvPr id="71" name="円/楕円 70"/>
        <xdr:cNvSpPr/>
      </xdr:nvSpPr>
      <xdr:spPr bwMode="auto">
        <a:xfrm>
          <a:off x="5600700" y="326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104295</xdr:rowOff>
    </xdr:from>
    <xdr:ext cx="762000" cy="259045"/>
    <xdr:sp macro="" textlink="">
      <xdr:nvSpPr>
        <xdr:cNvPr id="72" name="人口1人当たり決算額の推移該当値テキスト130"/>
        <xdr:cNvSpPr txBox="1"/>
      </xdr:nvSpPr>
      <xdr:spPr>
        <a:xfrm>
          <a:off x="5740400" y="323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141231</xdr:rowOff>
    </xdr:from>
    <xdr:to>
      <xdr:col>4</xdr:col>
      <xdr:colOff>520700</xdr:colOff>
      <xdr:row>19</xdr:row>
      <xdr:rowOff>71381</xdr:rowOff>
    </xdr:to>
    <xdr:sp macro="" textlink="">
      <xdr:nvSpPr>
        <xdr:cNvPr id="73" name="円/楕円 72"/>
        <xdr:cNvSpPr/>
      </xdr:nvSpPr>
      <xdr:spPr bwMode="auto">
        <a:xfrm>
          <a:off x="4953000" y="327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56158</xdr:rowOff>
    </xdr:from>
    <xdr:ext cx="736600" cy="259045"/>
    <xdr:sp macro="" textlink="">
      <xdr:nvSpPr>
        <xdr:cNvPr id="74" name="テキスト ボックス 73"/>
        <xdr:cNvSpPr txBox="1"/>
      </xdr:nvSpPr>
      <xdr:spPr>
        <a:xfrm>
          <a:off x="4622800" y="336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128119</xdr:rowOff>
    </xdr:from>
    <xdr:to>
      <xdr:col>3</xdr:col>
      <xdr:colOff>955675</xdr:colOff>
      <xdr:row>19</xdr:row>
      <xdr:rowOff>58269</xdr:rowOff>
    </xdr:to>
    <xdr:sp macro="" textlink="">
      <xdr:nvSpPr>
        <xdr:cNvPr id="75" name="円/楕円 74"/>
        <xdr:cNvSpPr/>
      </xdr:nvSpPr>
      <xdr:spPr bwMode="auto">
        <a:xfrm>
          <a:off x="4254500" y="326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43046</xdr:rowOff>
    </xdr:from>
    <xdr:ext cx="762000" cy="259045"/>
    <xdr:sp macro="" textlink="">
      <xdr:nvSpPr>
        <xdr:cNvPr id="76" name="テキスト ボックス 75"/>
        <xdr:cNvSpPr txBox="1"/>
      </xdr:nvSpPr>
      <xdr:spPr>
        <a:xfrm>
          <a:off x="3924300" y="33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102614</xdr:rowOff>
    </xdr:from>
    <xdr:to>
      <xdr:col>3</xdr:col>
      <xdr:colOff>257175</xdr:colOff>
      <xdr:row>19</xdr:row>
      <xdr:rowOff>32764</xdr:rowOff>
    </xdr:to>
    <xdr:sp macro="" textlink="">
      <xdr:nvSpPr>
        <xdr:cNvPr id="77" name="円/楕円 76"/>
        <xdr:cNvSpPr/>
      </xdr:nvSpPr>
      <xdr:spPr bwMode="auto">
        <a:xfrm>
          <a:off x="3556000" y="323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17541</xdr:rowOff>
    </xdr:from>
    <xdr:ext cx="762000" cy="259045"/>
    <xdr:sp macro="" textlink="">
      <xdr:nvSpPr>
        <xdr:cNvPr id="78" name="テキスト ボックス 77"/>
        <xdr:cNvSpPr txBox="1"/>
      </xdr:nvSpPr>
      <xdr:spPr>
        <a:xfrm>
          <a:off x="3225800" y="332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59,799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93519</xdr:rowOff>
    </xdr:from>
    <xdr:to>
      <xdr:col>2</xdr:col>
      <xdr:colOff>692150</xdr:colOff>
      <xdr:row>19</xdr:row>
      <xdr:rowOff>23669</xdr:rowOff>
    </xdr:to>
    <xdr:sp macro="" textlink="">
      <xdr:nvSpPr>
        <xdr:cNvPr id="79" name="円/楕円 78"/>
        <xdr:cNvSpPr/>
      </xdr:nvSpPr>
      <xdr:spPr bwMode="auto">
        <a:xfrm>
          <a:off x="2857500" y="322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8446</xdr:rowOff>
    </xdr:from>
    <xdr:ext cx="762000" cy="259045"/>
    <xdr:sp macro="" textlink="">
      <xdr:nvSpPr>
        <xdr:cNvPr id="80" name="テキスト ボックス 79"/>
        <xdr:cNvSpPr txBox="1"/>
      </xdr:nvSpPr>
      <xdr:spPr>
        <a:xfrm>
          <a:off x="2527300" y="331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330111</xdr:rowOff>
    </xdr:from>
    <xdr:to>
      <xdr:col>4</xdr:col>
      <xdr:colOff>1117600</xdr:colOff>
      <xdr:row>36</xdr:row>
      <xdr:rowOff>51</xdr:rowOff>
    </xdr:to>
    <xdr:cxnSp macro="">
      <xdr:nvCxnSpPr>
        <xdr:cNvPr id="113" name="直線コネクタ 112"/>
        <xdr:cNvCxnSpPr/>
      </xdr:nvCxnSpPr>
      <xdr:spPr bwMode="auto">
        <a:xfrm>
          <a:off x="5003800" y="6940461"/>
          <a:ext cx="647700" cy="1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330111</xdr:rowOff>
    </xdr:from>
    <xdr:to>
      <xdr:col>4</xdr:col>
      <xdr:colOff>469900</xdr:colOff>
      <xdr:row>35</xdr:row>
      <xdr:rowOff>342208</xdr:rowOff>
    </xdr:to>
    <xdr:cxnSp macro="">
      <xdr:nvCxnSpPr>
        <xdr:cNvPr id="116" name="直線コネクタ 115"/>
        <xdr:cNvCxnSpPr/>
      </xdr:nvCxnSpPr>
      <xdr:spPr bwMode="auto">
        <a:xfrm flipV="1">
          <a:off x="4305300" y="6940461"/>
          <a:ext cx="698500" cy="1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333902</xdr:rowOff>
    </xdr:from>
    <xdr:to>
      <xdr:col>3</xdr:col>
      <xdr:colOff>904875</xdr:colOff>
      <xdr:row>35</xdr:row>
      <xdr:rowOff>342208</xdr:rowOff>
    </xdr:to>
    <xdr:cxnSp macro="">
      <xdr:nvCxnSpPr>
        <xdr:cNvPr id="119" name="直線コネクタ 118"/>
        <xdr:cNvCxnSpPr/>
      </xdr:nvCxnSpPr>
      <xdr:spPr bwMode="auto">
        <a:xfrm>
          <a:off x="3606800" y="6944252"/>
          <a:ext cx="698500" cy="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333902</xdr:rowOff>
    </xdr:from>
    <xdr:to>
      <xdr:col>3</xdr:col>
      <xdr:colOff>206375</xdr:colOff>
      <xdr:row>35</xdr:row>
      <xdr:rowOff>336035</xdr:rowOff>
    </xdr:to>
    <xdr:cxnSp macro="">
      <xdr:nvCxnSpPr>
        <xdr:cNvPr id="122" name="直線コネクタ 121"/>
        <xdr:cNvCxnSpPr/>
      </xdr:nvCxnSpPr>
      <xdr:spPr bwMode="auto">
        <a:xfrm flipV="1">
          <a:off x="2908300" y="6944252"/>
          <a:ext cx="698500" cy="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292151</xdr:rowOff>
    </xdr:from>
    <xdr:to>
      <xdr:col>5</xdr:col>
      <xdr:colOff>34925</xdr:colOff>
      <xdr:row>36</xdr:row>
      <xdr:rowOff>50851</xdr:rowOff>
    </xdr:to>
    <xdr:sp macro="" textlink="">
      <xdr:nvSpPr>
        <xdr:cNvPr id="132" name="円/楕円 131"/>
        <xdr:cNvSpPr/>
      </xdr:nvSpPr>
      <xdr:spPr bwMode="auto">
        <a:xfrm>
          <a:off x="5600700" y="690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264228</xdr:rowOff>
    </xdr:from>
    <xdr:ext cx="762000" cy="259045"/>
    <xdr:sp macro="" textlink="">
      <xdr:nvSpPr>
        <xdr:cNvPr id="133" name="人口1人当たり決算額の推移該当値テキスト445"/>
        <xdr:cNvSpPr txBox="1"/>
      </xdr:nvSpPr>
      <xdr:spPr>
        <a:xfrm>
          <a:off x="5740400" y="687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279311</xdr:rowOff>
    </xdr:from>
    <xdr:to>
      <xdr:col>4</xdr:col>
      <xdr:colOff>520700</xdr:colOff>
      <xdr:row>36</xdr:row>
      <xdr:rowOff>38011</xdr:rowOff>
    </xdr:to>
    <xdr:sp macro="" textlink="">
      <xdr:nvSpPr>
        <xdr:cNvPr id="134" name="円/楕円 133"/>
        <xdr:cNvSpPr/>
      </xdr:nvSpPr>
      <xdr:spPr bwMode="auto">
        <a:xfrm>
          <a:off x="4953000" y="6889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22788</xdr:rowOff>
    </xdr:from>
    <xdr:ext cx="736600" cy="259045"/>
    <xdr:sp macro="" textlink="">
      <xdr:nvSpPr>
        <xdr:cNvPr id="135" name="テキスト ボックス 134"/>
        <xdr:cNvSpPr txBox="1"/>
      </xdr:nvSpPr>
      <xdr:spPr>
        <a:xfrm>
          <a:off x="4622800" y="697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291408</xdr:rowOff>
    </xdr:from>
    <xdr:to>
      <xdr:col>3</xdr:col>
      <xdr:colOff>955675</xdr:colOff>
      <xdr:row>36</xdr:row>
      <xdr:rowOff>50108</xdr:rowOff>
    </xdr:to>
    <xdr:sp macro="" textlink="">
      <xdr:nvSpPr>
        <xdr:cNvPr id="136" name="円/楕円 135"/>
        <xdr:cNvSpPr/>
      </xdr:nvSpPr>
      <xdr:spPr bwMode="auto">
        <a:xfrm>
          <a:off x="4254500" y="690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34885</xdr:rowOff>
    </xdr:from>
    <xdr:ext cx="762000" cy="259045"/>
    <xdr:sp macro="" textlink="">
      <xdr:nvSpPr>
        <xdr:cNvPr id="137" name="テキスト ボックス 136"/>
        <xdr:cNvSpPr txBox="1"/>
      </xdr:nvSpPr>
      <xdr:spPr>
        <a:xfrm>
          <a:off x="3924300" y="698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283102</xdr:rowOff>
    </xdr:from>
    <xdr:to>
      <xdr:col>3</xdr:col>
      <xdr:colOff>257175</xdr:colOff>
      <xdr:row>36</xdr:row>
      <xdr:rowOff>41802</xdr:rowOff>
    </xdr:to>
    <xdr:sp macro="" textlink="">
      <xdr:nvSpPr>
        <xdr:cNvPr id="138" name="円/楕円 137"/>
        <xdr:cNvSpPr/>
      </xdr:nvSpPr>
      <xdr:spPr bwMode="auto">
        <a:xfrm>
          <a:off x="3556000" y="6893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26579</xdr:rowOff>
    </xdr:from>
    <xdr:ext cx="762000" cy="259045"/>
    <xdr:sp macro="" textlink="">
      <xdr:nvSpPr>
        <xdr:cNvPr id="139" name="テキスト ボックス 138"/>
        <xdr:cNvSpPr txBox="1"/>
      </xdr:nvSpPr>
      <xdr:spPr>
        <a:xfrm>
          <a:off x="3225800" y="69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285235</xdr:rowOff>
    </xdr:from>
    <xdr:to>
      <xdr:col>2</xdr:col>
      <xdr:colOff>692150</xdr:colOff>
      <xdr:row>36</xdr:row>
      <xdr:rowOff>43935</xdr:rowOff>
    </xdr:to>
    <xdr:sp macro="" textlink="">
      <xdr:nvSpPr>
        <xdr:cNvPr id="140" name="円/楕円 139"/>
        <xdr:cNvSpPr/>
      </xdr:nvSpPr>
      <xdr:spPr bwMode="auto">
        <a:xfrm>
          <a:off x="2857500" y="689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28712</xdr:rowOff>
    </xdr:from>
    <xdr:ext cx="762000" cy="259045"/>
    <xdr:sp macro="" textlink="">
      <xdr:nvSpPr>
        <xdr:cNvPr id="141" name="テキスト ボックス 140"/>
        <xdr:cNvSpPr txBox="1"/>
      </xdr:nvSpPr>
      <xdr:spPr>
        <a:xfrm>
          <a:off x="2527300" y="698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東京都あきる野市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実質収支比率については３％～５％の間で推移しており、適正な状況を維持している。今後も同程度での推移を見込んでいる。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財政調整基金については、目標としていた標準財政規模の１０％をほぼ達成している。今後はこの水準を維持しつつ、その他特定目的基金への積立についても検討する。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東京都あきる野市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全ての会計において赤字は生じていない。引き続き適正な管理・運営を行う。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東京都あきる野市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平成２２年度以降、実質公債費比率の分子は減少傾向にある。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今後は、第三セクター等改革推進債の償還が始まることなどから増加に転じる可能性がある。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繰上償還の実施など、長期的な圧縮に向けた取組を進める。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東京都あきる野市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将来負担比率の分子は平成２２年度以降減少傾向にある。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平成２６年度においても将来負担額は減少したが、公共施設整備基金（地域の元気臨時交付金分）の繰入により、充当可能財源等が大きく減少したため、将来負担比率の分子は前年度比で増加した。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今後は、土地開発公社解散のために借り入れた第三セクター等改革推進債の償還が進むことから、減少すると見込まれる。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30618655</v>
      </c>
      <c r="BO4" s="349"/>
      <c r="BP4" s="349"/>
      <c r="BQ4" s="349"/>
      <c r="BR4" s="349"/>
      <c r="BS4" s="349"/>
      <c r="BT4" s="349"/>
      <c r="BU4" s="350"/>
      <c r="BV4" s="348">
        <v>30928016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29860583</v>
      </c>
      <c r="BO5" s="386"/>
      <c r="BP5" s="386"/>
      <c r="BQ5" s="386"/>
      <c r="BR5" s="386"/>
      <c r="BS5" s="386"/>
      <c r="BT5" s="386"/>
      <c r="BU5" s="387"/>
      <c r="BV5" s="385">
        <v>30242495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v>
      </c>
      <c r="CU5" s="383"/>
      <c r="CV5" s="383"/>
      <c r="CW5" s="383"/>
      <c r="CX5" s="383"/>
      <c r="CY5" s="383"/>
      <c r="CZ5" s="383"/>
      <c r="DA5" s="384"/>
      <c r="DB5" s="382">
        <v>94.1</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758072</v>
      </c>
      <c r="BO6" s="386"/>
      <c r="BP6" s="386"/>
      <c r="BQ6" s="386"/>
      <c r="BR6" s="386"/>
      <c r="BS6" s="386"/>
      <c r="BT6" s="386"/>
      <c r="BU6" s="387"/>
      <c r="BV6" s="385">
        <v>685521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105.5</v>
      </c>
      <c r="CU6" s="423"/>
      <c r="CV6" s="423"/>
      <c r="CW6" s="423"/>
      <c r="CX6" s="423"/>
      <c r="CY6" s="423"/>
      <c r="CZ6" s="423"/>
      <c r="DA6" s="424"/>
      <c r="DB6" s="422">
        <v>104.8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77877</v>
      </c>
      <c r="BO7" s="386"/>
      <c r="BP7" s="386"/>
      <c r="BQ7" s="386"/>
      <c r="BR7" s="386"/>
      <c r="BS7" s="386"/>
      <c r="BT7" s="386"/>
      <c r="BU7" s="387"/>
      <c r="BV7" s="385">
        <v>18789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16164939</v>
      </c>
      <c r="CU7" s="386"/>
      <c r="CV7" s="386"/>
      <c r="CW7" s="386"/>
      <c r="CX7" s="386"/>
      <c r="CY7" s="386"/>
      <c r="CZ7" s="386"/>
      <c r="DA7" s="387"/>
      <c r="DB7" s="385">
        <v>16234224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680195</v>
      </c>
      <c r="BO8" s="386"/>
      <c r="BP8" s="386"/>
      <c r="BQ8" s="386"/>
      <c r="BR8" s="386"/>
      <c r="BS8" s="386"/>
      <c r="BT8" s="386"/>
      <c r="BU8" s="387"/>
      <c r="BV8" s="385">
        <v>666732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0.71</v>
      </c>
      <c r="CU8" s="426"/>
      <c r="CV8" s="426"/>
      <c r="CW8" s="426"/>
      <c r="CX8" s="426"/>
      <c r="CY8" s="426"/>
      <c r="CZ8" s="426"/>
      <c r="DA8" s="427"/>
      <c r="DB8" s="425">
        <v>0.71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80868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13463</v>
      </c>
      <c r="BO9" s="386"/>
      <c r="BP9" s="386"/>
      <c r="BQ9" s="386"/>
      <c r="BR9" s="386"/>
      <c r="BS9" s="386"/>
      <c r="BT9" s="386"/>
      <c r="BU9" s="387"/>
      <c r="BV9" s="385">
        <v>135423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14.5</v>
      </c>
      <c r="CU9" s="383"/>
      <c r="CV9" s="383"/>
      <c r="CW9" s="383"/>
      <c r="CX9" s="383"/>
      <c r="CY9" s="383"/>
      <c r="CZ9" s="383"/>
      <c r="DA9" s="384"/>
      <c r="DB9" s="382">
        <v>13.4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79587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296</v>
      </c>
      <c r="BO10" s="386"/>
      <c r="BP10" s="386"/>
      <c r="BQ10" s="386"/>
      <c r="BR10" s="386"/>
      <c r="BS10" s="386"/>
      <c r="BT10" s="386"/>
      <c r="BU10" s="387"/>
      <c r="BV10" s="385">
        <v>409236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76300</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81697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3489</v>
      </c>
      <c r="BO12" s="386"/>
      <c r="BP12" s="386"/>
      <c r="BQ12" s="386"/>
      <c r="BR12" s="386"/>
      <c r="BS12" s="386"/>
      <c r="BT12" s="386"/>
      <c r="BU12" s="387"/>
      <c r="BV12" s="385">
        <v>500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81047</v>
      </c>
      <c r="S13" s="467"/>
      <c r="T13" s="467"/>
      <c r="U13" s="467"/>
      <c r="V13" s="468"/>
      <c r="W13" s="401" t="s">
        <v>123</v>
      </c>
      <c r="X13" s="402"/>
      <c r="Y13" s="402"/>
      <c r="Z13" s="402"/>
      <c r="AA13" s="402"/>
      <c r="AB13" s="392"/>
      <c r="AC13" s="436">
        <v>613</v>
      </c>
      <c r="AD13" s="437"/>
      <c r="AE13" s="437"/>
      <c r="AF13" s="437"/>
      <c r="AG13" s="476"/>
      <c r="AH13" s="436">
        <v>773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86570</v>
      </c>
      <c r="BO13" s="386"/>
      <c r="BP13" s="386"/>
      <c r="BQ13" s="386"/>
      <c r="BR13" s="386"/>
      <c r="BS13" s="386"/>
      <c r="BT13" s="386"/>
      <c r="BU13" s="387"/>
      <c r="BV13" s="385">
        <v>544159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v>
      </c>
      <c r="CU13" s="383"/>
      <c r="CV13" s="383"/>
      <c r="CW13" s="383"/>
      <c r="CX13" s="383"/>
      <c r="CY13" s="383"/>
      <c r="CZ13" s="383"/>
      <c r="DA13" s="384"/>
      <c r="DB13" s="382">
        <v>7.1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81912</v>
      </c>
      <c r="S14" s="467"/>
      <c r="T14" s="467"/>
      <c r="U14" s="467"/>
      <c r="V14" s="468"/>
      <c r="W14" s="375"/>
      <c r="X14" s="376"/>
      <c r="Y14" s="376"/>
      <c r="Z14" s="376"/>
      <c r="AA14" s="376"/>
      <c r="AB14" s="365"/>
      <c r="AC14" s="469">
        <v>1.9</v>
      </c>
      <c r="AD14" s="470"/>
      <c r="AE14" s="470"/>
      <c r="AF14" s="470"/>
      <c r="AG14" s="471"/>
      <c r="AH14" s="469">
        <v>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66.3</v>
      </c>
      <c r="CU14" s="481"/>
      <c r="CV14" s="481"/>
      <c r="CW14" s="481"/>
      <c r="CX14" s="481"/>
      <c r="CY14" s="481"/>
      <c r="CZ14" s="481"/>
      <c r="DA14" s="482"/>
      <c r="DB14" s="480">
        <v>62.9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81286</v>
      </c>
      <c r="S15" s="467"/>
      <c r="T15" s="467"/>
      <c r="U15" s="467"/>
      <c r="V15" s="468"/>
      <c r="W15" s="401" t="s">
        <v>130</v>
      </c>
      <c r="X15" s="402"/>
      <c r="Y15" s="402"/>
      <c r="Z15" s="402"/>
      <c r="AA15" s="402"/>
      <c r="AB15" s="392"/>
      <c r="AC15" s="436">
        <v>8577</v>
      </c>
      <c r="AD15" s="437"/>
      <c r="AE15" s="437"/>
      <c r="AF15" s="437"/>
      <c r="AG15" s="476"/>
      <c r="AH15" s="436">
        <v>10706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8689195</v>
      </c>
      <c r="BO15" s="349"/>
      <c r="BP15" s="349"/>
      <c r="BQ15" s="349"/>
      <c r="BR15" s="349"/>
      <c r="BS15" s="349"/>
      <c r="BT15" s="349"/>
      <c r="BU15" s="350"/>
      <c r="BV15" s="348">
        <v>8541643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v>
      </c>
      <c r="AD16" s="470"/>
      <c r="AE16" s="470"/>
      <c r="AF16" s="470"/>
      <c r="AG16" s="471"/>
      <c r="AH16" s="469">
        <v>28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12194134</v>
      </c>
      <c r="BO16" s="386"/>
      <c r="BP16" s="386"/>
      <c r="BQ16" s="386"/>
      <c r="BR16" s="386"/>
      <c r="BS16" s="386"/>
      <c r="BT16" s="386"/>
      <c r="BU16" s="387"/>
      <c r="BV16" s="385">
        <v>12070241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23829</v>
      </c>
      <c r="AD17" s="437"/>
      <c r="AE17" s="437"/>
      <c r="AF17" s="437"/>
      <c r="AG17" s="476"/>
      <c r="AH17" s="436">
        <v>25748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11161893</v>
      </c>
      <c r="BO17" s="386"/>
      <c r="BP17" s="386"/>
      <c r="BQ17" s="386"/>
      <c r="BR17" s="386"/>
      <c r="BS17" s="386"/>
      <c r="BT17" s="386"/>
      <c r="BU17" s="387"/>
      <c r="BV17" s="385">
        <v>11038762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73.47</v>
      </c>
      <c r="M18" s="498"/>
      <c r="N18" s="498"/>
      <c r="O18" s="498"/>
      <c r="P18" s="498"/>
      <c r="Q18" s="498"/>
      <c r="R18" s="499"/>
      <c r="S18" s="499"/>
      <c r="T18" s="499"/>
      <c r="U18" s="499"/>
      <c r="V18" s="500"/>
      <c r="W18" s="403"/>
      <c r="X18" s="404"/>
      <c r="Y18" s="404"/>
      <c r="Z18" s="404"/>
      <c r="AA18" s="404"/>
      <c r="AB18" s="395"/>
      <c r="AC18" s="501">
        <v>72.2</v>
      </c>
      <c r="AD18" s="502"/>
      <c r="AE18" s="502"/>
      <c r="AF18" s="502"/>
      <c r="AG18" s="503"/>
      <c r="AH18" s="501">
        <v>67.2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15849299</v>
      </c>
      <c r="BO18" s="386"/>
      <c r="BP18" s="386"/>
      <c r="BQ18" s="386"/>
      <c r="BR18" s="386"/>
      <c r="BS18" s="386"/>
      <c r="BT18" s="386"/>
      <c r="BU18" s="387"/>
      <c r="BV18" s="385">
        <v>15477465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1101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18815368</v>
      </c>
      <c r="BO19" s="386"/>
      <c r="BP19" s="386"/>
      <c r="BQ19" s="386"/>
      <c r="BR19" s="386"/>
      <c r="BS19" s="386"/>
      <c r="BT19" s="386"/>
      <c r="BU19" s="387"/>
      <c r="BV19" s="385">
        <v>19614982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29385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26705798</v>
      </c>
      <c r="BO23" s="386"/>
      <c r="BP23" s="386"/>
      <c r="BQ23" s="386"/>
      <c r="BR23" s="386"/>
      <c r="BS23" s="386"/>
      <c r="BT23" s="386"/>
      <c r="BU23" s="387"/>
      <c r="BV23" s="385">
        <v>27107788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7740</v>
      </c>
      <c r="R24" s="437"/>
      <c r="S24" s="437"/>
      <c r="T24" s="437"/>
      <c r="U24" s="437"/>
      <c r="V24" s="476"/>
      <c r="W24" s="531"/>
      <c r="X24" s="519"/>
      <c r="Y24" s="520"/>
      <c r="Z24" s="435" t="s">
        <v>153</v>
      </c>
      <c r="AA24" s="415"/>
      <c r="AB24" s="415"/>
      <c r="AC24" s="415"/>
      <c r="AD24" s="415"/>
      <c r="AE24" s="415"/>
      <c r="AF24" s="415"/>
      <c r="AG24" s="416"/>
      <c r="AH24" s="436">
        <v>385</v>
      </c>
      <c r="AI24" s="437"/>
      <c r="AJ24" s="437"/>
      <c r="AK24" s="437"/>
      <c r="AL24" s="476"/>
      <c r="AM24" s="436">
        <v>1273195</v>
      </c>
      <c r="AN24" s="437"/>
      <c r="AO24" s="437"/>
      <c r="AP24" s="437"/>
      <c r="AQ24" s="437"/>
      <c r="AR24" s="476"/>
      <c r="AS24" s="436">
        <v>3307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15306040</v>
      </c>
      <c r="BO24" s="386"/>
      <c r="BP24" s="386"/>
      <c r="BQ24" s="386"/>
      <c r="BR24" s="386"/>
      <c r="BS24" s="386"/>
      <c r="BT24" s="386"/>
      <c r="BU24" s="387"/>
      <c r="BV24" s="385">
        <v>14164120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7400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3451275</v>
      </c>
      <c r="BO25" s="349"/>
      <c r="BP25" s="349"/>
      <c r="BQ25" s="349"/>
      <c r="BR25" s="349"/>
      <c r="BS25" s="349"/>
      <c r="BT25" s="349"/>
      <c r="BU25" s="350"/>
      <c r="BV25" s="348">
        <v>5122309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6950</v>
      </c>
      <c r="R26" s="437"/>
      <c r="S26" s="437"/>
      <c r="T26" s="437"/>
      <c r="U26" s="437"/>
      <c r="V26" s="476"/>
      <c r="W26" s="531"/>
      <c r="X26" s="519"/>
      <c r="Y26" s="520"/>
      <c r="Z26" s="435" t="s">
        <v>159</v>
      </c>
      <c r="AA26" s="541"/>
      <c r="AB26" s="541"/>
      <c r="AC26" s="541"/>
      <c r="AD26" s="541"/>
      <c r="AE26" s="541"/>
      <c r="AF26" s="541"/>
      <c r="AG26" s="542"/>
      <c r="AH26" s="436">
        <v>15</v>
      </c>
      <c r="AI26" s="437"/>
      <c r="AJ26" s="437"/>
      <c r="AK26" s="437"/>
      <c r="AL26" s="476"/>
      <c r="AM26" s="436">
        <v>49965</v>
      </c>
      <c r="AN26" s="437"/>
      <c r="AO26" s="437"/>
      <c r="AP26" s="437"/>
      <c r="AQ26" s="437"/>
      <c r="AR26" s="476"/>
      <c r="AS26" s="436">
        <v>3331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20000</v>
      </c>
      <c r="BO26" s="386"/>
      <c r="BP26" s="386"/>
      <c r="BQ26" s="386"/>
      <c r="BR26" s="386"/>
      <c r="BS26" s="386"/>
      <c r="BT26" s="386"/>
      <c r="BU26" s="387"/>
      <c r="BV26" s="385">
        <v>20000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5100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4560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1606344</v>
      </c>
      <c r="BO28" s="349"/>
      <c r="BP28" s="349"/>
      <c r="BQ28" s="349"/>
      <c r="BR28" s="349"/>
      <c r="BS28" s="349"/>
      <c r="BT28" s="349"/>
      <c r="BU28" s="350"/>
      <c r="BV28" s="348">
        <v>1609537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19</v>
      </c>
      <c r="M29" s="437"/>
      <c r="N29" s="437"/>
      <c r="O29" s="437"/>
      <c r="P29" s="476"/>
      <c r="Q29" s="436">
        <v>4330</v>
      </c>
      <c r="R29" s="437"/>
      <c r="S29" s="437"/>
      <c r="T29" s="437"/>
      <c r="U29" s="437"/>
      <c r="V29" s="476"/>
      <c r="W29" s="532"/>
      <c r="X29" s="533"/>
      <c r="Y29" s="534"/>
      <c r="Z29" s="435" t="s">
        <v>170</v>
      </c>
      <c r="AA29" s="415"/>
      <c r="AB29" s="415"/>
      <c r="AC29" s="415"/>
      <c r="AD29" s="415"/>
      <c r="AE29" s="415"/>
      <c r="AF29" s="415"/>
      <c r="AG29" s="416"/>
      <c r="AH29" s="436">
        <v>387</v>
      </c>
      <c r="AI29" s="437"/>
      <c r="AJ29" s="437"/>
      <c r="AK29" s="437"/>
      <c r="AL29" s="476"/>
      <c r="AM29" s="436">
        <v>1282310</v>
      </c>
      <c r="AN29" s="437"/>
      <c r="AO29" s="437"/>
      <c r="AP29" s="437"/>
      <c r="AQ29" s="437"/>
      <c r="AR29" s="476"/>
      <c r="AS29" s="436">
        <v>3313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133242</v>
      </c>
      <c r="BO29" s="386"/>
      <c r="BP29" s="386"/>
      <c r="BQ29" s="386"/>
      <c r="BR29" s="386"/>
      <c r="BS29" s="386"/>
      <c r="BT29" s="386"/>
      <c r="BU29" s="387"/>
      <c r="BV29" s="385">
        <v>133183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1363898</v>
      </c>
      <c r="BO30" s="555"/>
      <c r="BP30" s="555"/>
      <c r="BQ30" s="555"/>
      <c r="BR30" s="555"/>
      <c r="BS30" s="555"/>
      <c r="BT30" s="555"/>
      <c r="BU30" s="556"/>
      <c r="BV30" s="554">
        <v>1959524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東京都後期高齢者広域連合（一般会計）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あきる野市土地開発公社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テレビ共同受信事業特別会計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東京都後期高齢者広域連合（後期高齢者医療特別会計）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㈱秋川総合開発公社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阿伎留病院組合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新四季創造㈱</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秋川衛生組合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西秋川衛生組合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秋川流域斎場組合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東京市町村総合事務組合（一般会計）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東京市町村総合事務組合（交通災害共済事業特別会計）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東京都市町村職員退職手当組合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東京都市町村議会議員公務災害補償等組合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26105</v>
      </c>
      <c r="J41" s="83">
        <v>25839</v>
      </c>
      <c r="K41" s="83">
        <v>26884</v>
      </c>
      <c r="L41" s="83">
        <v>27108</v>
      </c>
      <c r="M41" s="84">
        <v>26706</v>
      </c>
    </row>
    <row r="42" spans="2:13" ht="27.75" customHeight="1" x14ac:dyDescent="0.15">
      <c r="B42" s="1171"/>
      <c r="C42" s="1172"/>
      <c r="D42" s="85"/>
      <c r="E42" s="1177" t="s">
        <v>26</v>
      </c>
      <c r="F42" s="1177"/>
      <c r="G42" s="1177"/>
      <c r="H42" s="1178"/>
      <c r="I42" s="86">
        <v>3692</v>
      </c>
      <c r="J42" s="87">
        <v>3625</v>
      </c>
      <c r="K42" s="87">
        <v>2228</v>
      </c>
      <c r="L42" s="87">
        <v>1821</v>
      </c>
      <c r="M42" s="88">
        <v>1799</v>
      </c>
    </row>
    <row r="43" spans="2:13" ht="27.75" customHeight="1" x14ac:dyDescent="0.15">
      <c r="B43" s="1171"/>
      <c r="C43" s="1172"/>
      <c r="D43" s="85"/>
      <c r="E43" s="1177" t="s">
        <v>27</v>
      </c>
      <c r="F43" s="1177"/>
      <c r="G43" s="1177"/>
      <c r="H43" s="1178"/>
      <c r="I43" s="86">
        <v>15342</v>
      </c>
      <c r="J43" s="87">
        <v>14872</v>
      </c>
      <c r="K43" s="87">
        <v>14474</v>
      </c>
      <c r="L43" s="87">
        <v>14222</v>
      </c>
      <c r="M43" s="88">
        <v>13955</v>
      </c>
    </row>
    <row r="44" spans="2:13" ht="27.75" customHeight="1" x14ac:dyDescent="0.15">
      <c r="B44" s="1171"/>
      <c r="C44" s="1172"/>
      <c r="D44" s="85"/>
      <c r="E44" s="1177" t="s">
        <v>28</v>
      </c>
      <c r="F44" s="1177"/>
      <c r="G44" s="1177"/>
      <c r="H44" s="1178"/>
      <c r="I44" s="86">
        <v>5727</v>
      </c>
      <c r="J44" s="87">
        <v>5421</v>
      </c>
      <c r="K44" s="87">
        <v>5538</v>
      </c>
      <c r="L44" s="87">
        <v>7666</v>
      </c>
      <c r="M44" s="88">
        <v>7662</v>
      </c>
    </row>
    <row r="45" spans="2:13" ht="27.75" customHeight="1" x14ac:dyDescent="0.15">
      <c r="B45" s="1171"/>
      <c r="C45" s="1172"/>
      <c r="D45" s="85"/>
      <c r="E45" s="1177" t="s">
        <v>29</v>
      </c>
      <c r="F45" s="1177"/>
      <c r="G45" s="1177"/>
      <c r="H45" s="1178"/>
      <c r="I45" s="86">
        <v>4598</v>
      </c>
      <c r="J45" s="87">
        <v>4363</v>
      </c>
      <c r="K45" s="87">
        <v>4351</v>
      </c>
      <c r="L45" s="87">
        <v>4178</v>
      </c>
      <c r="M45" s="88">
        <v>4220</v>
      </c>
    </row>
    <row r="46" spans="2:13" ht="27.75" customHeight="1" x14ac:dyDescent="0.15">
      <c r="B46" s="1171"/>
      <c r="C46" s="1172"/>
      <c r="D46" s="85"/>
      <c r="E46" s="1177" t="s">
        <v>30</v>
      </c>
      <c r="F46" s="1177"/>
      <c r="G46" s="1177"/>
      <c r="H46" s="1178"/>
      <c r="I46" s="86">
        <v>226</v>
      </c>
      <c r="J46" s="87">
        <v>235</v>
      </c>
      <c r="K46" s="87" t="s">
        <v>480</v>
      </c>
      <c r="L46" s="87" t="s">
        <v>480</v>
      </c>
      <c r="M46" s="88" t="s">
        <v>480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2541</v>
      </c>
      <c r="J49" s="87">
        <v>2704</v>
      </c>
      <c r="K49" s="87">
        <v>2964</v>
      </c>
      <c r="L49" s="87">
        <v>3839</v>
      </c>
      <c r="M49" s="88">
        <v>3357</v>
      </c>
    </row>
    <row r="50" spans="2:13" ht="27.75" customHeight="1" x14ac:dyDescent="0.15">
      <c r="B50" s="1171"/>
      <c r="C50" s="1172"/>
      <c r="D50" s="85"/>
      <c r="E50" s="1177" t="s">
        <v>35</v>
      </c>
      <c r="F50" s="1177"/>
      <c r="G50" s="1177"/>
      <c r="H50" s="1178"/>
      <c r="I50" s="86">
        <v>9999</v>
      </c>
      <c r="J50" s="87">
        <v>9965</v>
      </c>
      <c r="K50" s="87">
        <v>10206</v>
      </c>
      <c r="L50" s="87">
        <v>9740</v>
      </c>
      <c r="M50" s="88">
        <v>9545</v>
      </c>
    </row>
    <row r="51" spans="2:13" ht="27.75" customHeight="1" x14ac:dyDescent="0.15">
      <c r="B51" s="1173"/>
      <c r="C51" s="1174"/>
      <c r="D51" s="85"/>
      <c r="E51" s="1177" t="s">
        <v>36</v>
      </c>
      <c r="F51" s="1177"/>
      <c r="G51" s="1177"/>
      <c r="H51" s="1178"/>
      <c r="I51" s="86">
        <v>31373</v>
      </c>
      <c r="J51" s="87">
        <v>31345</v>
      </c>
      <c r="K51" s="87">
        <v>31440</v>
      </c>
      <c r="L51" s="87">
        <v>32700</v>
      </c>
      <c r="M51" s="88">
        <v>32380</v>
      </c>
    </row>
    <row r="52" spans="2:13" ht="27.75" customHeight="1" thickBot="1" x14ac:dyDescent="0.2">
      <c r="B52" s="1181" t="s">
        <v>37</v>
      </c>
      <c r="C52" s="1182"/>
      <c r="D52" s="90"/>
      <c r="E52" s="1183" t="s">
        <v>38</v>
      </c>
      <c r="F52" s="1183"/>
      <c r="G52" s="1183"/>
      <c r="H52" s="1184"/>
      <c r="I52" s="91">
        <v>11776</v>
      </c>
      <c r="J52" s="92">
        <v>10342</v>
      </c>
      <c r="K52" s="92">
        <v>8865</v>
      </c>
      <c r="L52" s="92">
        <v>8715</v>
      </c>
      <c r="M52" s="93">
        <v>9059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37908</v>
      </c>
      <c r="E3" s="116"/>
      <c r="F3" s="117">
        <v>40203</v>
      </c>
      <c r="G3" s="118"/>
      <c r="H3" s="119"/>
    </row>
    <row r="4" spans="1:8" x14ac:dyDescent="0.15">
      <c r="A4" s="120"/>
      <c r="B4" s="121"/>
      <c r="C4" s="122"/>
      <c r="D4" s="123">
        <v>29196</v>
      </c>
      <c r="E4" s="124"/>
      <c r="F4" s="125">
        <v>23352</v>
      </c>
      <c r="G4" s="126"/>
      <c r="H4" s="127"/>
    </row>
    <row r="5" spans="1:8" x14ac:dyDescent="0.15">
      <c r="A5" s="108" t="s">
        <v>512</v>
      </c>
      <c r="B5" s="113"/>
      <c r="C5" s="114"/>
      <c r="D5" s="115">
        <v>30877</v>
      </c>
      <c r="E5" s="116"/>
      <c r="F5" s="117">
        <v>47569</v>
      </c>
      <c r="G5" s="118"/>
      <c r="H5" s="119"/>
    </row>
    <row r="6" spans="1:8" x14ac:dyDescent="0.15">
      <c r="A6" s="120"/>
      <c r="B6" s="121"/>
      <c r="C6" s="122"/>
      <c r="D6" s="123">
        <v>16644</v>
      </c>
      <c r="E6" s="124"/>
      <c r="F6" s="125">
        <v>26255</v>
      </c>
      <c r="G6" s="126"/>
      <c r="H6" s="127"/>
    </row>
    <row r="7" spans="1:8" x14ac:dyDescent="0.15">
      <c r="A7" s="108" t="s">
        <v>513</v>
      </c>
      <c r="B7" s="113"/>
      <c r="C7" s="114"/>
      <c r="D7" s="115">
        <v>47172</v>
      </c>
      <c r="E7" s="116"/>
      <c r="F7" s="117">
        <v>50880</v>
      </c>
      <c r="G7" s="118"/>
      <c r="H7" s="119"/>
    </row>
    <row r="8" spans="1:8" x14ac:dyDescent="0.15">
      <c r="A8" s="120"/>
      <c r="B8" s="121"/>
      <c r="C8" s="122"/>
      <c r="D8" s="123">
        <v>31318</v>
      </c>
      <c r="E8" s="124"/>
      <c r="F8" s="125">
        <v>26879</v>
      </c>
      <c r="G8" s="126"/>
      <c r="H8" s="127"/>
    </row>
    <row r="9" spans="1:8" x14ac:dyDescent="0.15">
      <c r="A9" s="108" t="s">
        <v>514</v>
      </c>
      <c r="B9" s="113"/>
      <c r="C9" s="114"/>
      <c r="D9" s="115">
        <v>40790</v>
      </c>
      <c r="E9" s="116"/>
      <c r="F9" s="117">
        <v>63956</v>
      </c>
      <c r="G9" s="118"/>
      <c r="H9" s="119"/>
    </row>
    <row r="10" spans="1:8" x14ac:dyDescent="0.15">
      <c r="A10" s="120"/>
      <c r="B10" s="121"/>
      <c r="C10" s="122"/>
      <c r="D10" s="123">
        <v>24825</v>
      </c>
      <c r="E10" s="124"/>
      <c r="F10" s="125">
        <v>29239</v>
      </c>
      <c r="G10" s="126"/>
      <c r="H10" s="127"/>
    </row>
    <row r="11" spans="1:8" x14ac:dyDescent="0.15">
      <c r="A11" s="108" t="s">
        <v>515</v>
      </c>
      <c r="B11" s="113"/>
      <c r="C11" s="114"/>
      <c r="D11" s="115">
        <v>40913</v>
      </c>
      <c r="E11" s="116"/>
      <c r="F11" s="117">
        <v>66255</v>
      </c>
      <c r="G11" s="118"/>
      <c r="H11" s="119"/>
    </row>
    <row r="12" spans="1:8" x14ac:dyDescent="0.15">
      <c r="A12" s="120"/>
      <c r="B12" s="121"/>
      <c r="C12" s="128"/>
      <c r="D12" s="123">
        <v>26373</v>
      </c>
      <c r="E12" s="124"/>
      <c r="F12" s="125">
        <v>31822</v>
      </c>
      <c r="G12" s="126"/>
      <c r="H12" s="127"/>
    </row>
    <row r="13" spans="1:8" x14ac:dyDescent="0.15">
      <c r="A13" s="108"/>
      <c r="B13" s="113"/>
      <c r="C13" s="129"/>
      <c r="D13" s="130">
        <v>39532</v>
      </c>
      <c r="E13" s="131"/>
      <c r="F13" s="132">
        <v>53773</v>
      </c>
      <c r="G13" s="133"/>
      <c r="H13" s="119"/>
    </row>
    <row r="14" spans="1:8" x14ac:dyDescent="0.15">
      <c r="A14" s="120"/>
      <c r="B14" s="121"/>
      <c r="C14" s="122"/>
      <c r="D14" s="123">
        <v>25671</v>
      </c>
      <c r="E14" s="124"/>
      <c r="F14" s="125">
        <v>27509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3.17</v>
      </c>
      <c r="C19" s="134">
        <f>ROUND(VALUE(SUBSTITUTE(実質収支比率等に係る経年分析!G$48,"▲","-")),2)</f>
        <v>3.4</v>
      </c>
      <c r="D19" s="134">
        <f>ROUND(VALUE(SUBSTITUTE(実質収支比率等に係る経年分析!H$48,"▲","-")),2)</f>
        <v>3.31</v>
      </c>
      <c r="E19" s="134">
        <f>ROUND(VALUE(SUBSTITUTE(実質収支比率等に係る経年分析!I$48,"▲","-")),2)</f>
        <v>4.1100000000000003</v>
      </c>
      <c r="F19" s="134">
        <f>ROUND(VALUE(SUBSTITUTE(実質収支比率等に係る経年分析!J$48,"▲","-")),2)</f>
        <v>4.21</v>
      </c>
    </row>
    <row r="20" spans="1:11" x14ac:dyDescent="0.15">
      <c r="A20" s="134" t="s">
        <v>43</v>
      </c>
      <c r="B20" s="134">
        <f>ROUND(VALUE(SUBSTITUTE(実質収支比率等に係る経年分析!F$47,"▲","-")),2)</f>
        <v>4.75</v>
      </c>
      <c r="C20" s="134">
        <f>ROUND(VALUE(SUBSTITUTE(実質収支比率等に係る経年分析!G$47,"▲","-")),2)</f>
        <v>5.79</v>
      </c>
      <c r="D20" s="134">
        <f>ROUND(VALUE(SUBSTITUTE(実質収支比率等に係る経年分析!H$47,"▲","-")),2)</f>
        <v>7.48</v>
      </c>
      <c r="E20" s="134">
        <f>ROUND(VALUE(SUBSTITUTE(実質収支比率等に係る経年分析!I$47,"▲","-")),2)</f>
        <v>9.91</v>
      </c>
      <c r="F20" s="134">
        <f>ROUND(VALUE(SUBSTITUTE(実質収支比率等に係る経年分析!J$47,"▲","-")),2)</f>
        <v>9.94</v>
      </c>
    </row>
    <row r="21" spans="1:11" x14ac:dyDescent="0.15">
      <c r="A21" s="134" t="s">
        <v>44</v>
      </c>
      <c r="B21" s="134">
        <f>IF(ISNUMBER(VALUE(SUBSTITUTE(実質収支比率等に係る経年分析!F$49,"▲","-"))),ROUND(VALUE(SUBSTITUTE(実質収支比率等に係る経年分析!F$49,"▲","-")),2),NA())</f>
        <v>2.56</v>
      </c>
      <c r="C21" s="134">
        <f>IF(ISNUMBER(VALUE(SUBSTITUTE(実質収支比率等に係る経年分析!G$49,"▲","-"))),ROUND(VALUE(SUBSTITUTE(実質収支比率等に係る経年分析!G$49,"▲","-")),2),NA())</f>
        <v>1.1599999999999999</v>
      </c>
      <c r="D21" s="134">
        <f>IF(ISNUMBER(VALUE(SUBSTITUTE(実質収支比率等に係る経年分析!H$49,"▲","-"))),ROUND(VALUE(SUBSTITUTE(実質収支比率等に係る経年分析!H$49,"▲","-")),2),NA())</f>
        <v>1.57</v>
      </c>
      <c r="E21" s="134">
        <f>IF(ISNUMBER(VALUE(SUBSTITUTE(実質収支比率等に係る経年分析!I$49,"▲","-"))),ROUND(VALUE(SUBSTITUTE(実質収支比率等に係る経年分析!I$49,"▲","-")),2),NA())</f>
        <v>3.35</v>
      </c>
      <c r="F21" s="134">
        <f>IF(ISNUMBER(VALUE(SUBSTITUTE(実質収支比率等に係る経年分析!J$49,"▲","-"))),ROUND(VALUE(SUBSTITUTE(実質収支比率等に係る経年分析!J$49,"▲","-")),2),NA())</f>
        <v>0.54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テレビ共同受信事業特別会計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0.67</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3131</v>
      </c>
      <c r="E42" s="136"/>
      <c r="F42" s="136"/>
      <c r="G42" s="136">
        <f>'実質公債費比率（分子）の構造'!L$52</f>
        <v>3213</v>
      </c>
      <c r="H42" s="136"/>
      <c r="I42" s="136"/>
      <c r="J42" s="136">
        <f>'実質公債費比率（分子）の構造'!M$52</f>
        <v>3041</v>
      </c>
      <c r="K42" s="136"/>
      <c r="L42" s="136"/>
      <c r="M42" s="136">
        <f>'実質公債費比率（分子）の構造'!N$52</f>
        <v>3057</v>
      </c>
      <c r="N42" s="136"/>
      <c r="O42" s="136"/>
      <c r="P42" s="136">
        <f>'実質公債費比率（分子）の構造'!O$52</f>
        <v>3180</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f>'実質公債費比率（分子）の構造'!M$50</f>
        <v>9</v>
      </c>
      <c r="I44" s="136"/>
      <c r="J44" s="136"/>
      <c r="K44" s="136">
        <f>'実質公債費比率（分子）の構造'!N$50</f>
        <v>35</v>
      </c>
      <c r="L44" s="136"/>
      <c r="M44" s="136"/>
      <c r="N44" s="136">
        <f>'実質公債費比率（分子）の構造'!O$50</f>
        <v>22</v>
      </c>
      <c r="O44" s="136"/>
      <c r="P44" s="136"/>
    </row>
    <row r="45" spans="1:16" x14ac:dyDescent="0.15">
      <c r="A45" s="136" t="s">
        <v>54</v>
      </c>
      <c r="B45" s="136">
        <f>'実質公債費比率（分子）の構造'!K$49</f>
        <v>503</v>
      </c>
      <c r="C45" s="136"/>
      <c r="D45" s="136"/>
      <c r="E45" s="136">
        <f>'実質公債費比率（分子）の構造'!L$49</f>
        <v>588</v>
      </c>
      <c r="F45" s="136"/>
      <c r="G45" s="136"/>
      <c r="H45" s="136">
        <f>'実質公債費比率（分子）の構造'!M$49</f>
        <v>358</v>
      </c>
      <c r="I45" s="136"/>
      <c r="J45" s="136"/>
      <c r="K45" s="136">
        <f>'実質公債費比率（分子）の構造'!N$49</f>
        <v>377</v>
      </c>
      <c r="L45" s="136"/>
      <c r="M45" s="136"/>
      <c r="N45" s="136">
        <f>'実質公債費比率（分子）の構造'!O$49</f>
        <v>399</v>
      </c>
      <c r="O45" s="136"/>
      <c r="P45" s="136"/>
    </row>
    <row r="46" spans="1:16" x14ac:dyDescent="0.15">
      <c r="A46" s="136" t="s">
        <v>55</v>
      </c>
      <c r="B46" s="136">
        <f>'実質公債費比率（分子）の構造'!K$48</f>
        <v>917</v>
      </c>
      <c r="C46" s="136"/>
      <c r="D46" s="136"/>
      <c r="E46" s="136">
        <f>'実質公債費比率（分子）の構造'!L$48</f>
        <v>948</v>
      </c>
      <c r="F46" s="136"/>
      <c r="G46" s="136"/>
      <c r="H46" s="136">
        <f>'実質公債費比率（分子）の構造'!M$48</f>
        <v>977</v>
      </c>
      <c r="I46" s="136"/>
      <c r="J46" s="136"/>
      <c r="K46" s="136">
        <f>'実質公債費比率（分子）の構造'!N$48</f>
        <v>1000</v>
      </c>
      <c r="L46" s="136"/>
      <c r="M46" s="136"/>
      <c r="N46" s="136">
        <f>'実質公債費比率（分子）の構造'!O$48</f>
        <v>1042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2686</v>
      </c>
      <c r="C49" s="136"/>
      <c r="D49" s="136"/>
      <c r="E49" s="136">
        <f>'実質公債費比率（分子）の構造'!L$45</f>
        <v>2663</v>
      </c>
      <c r="F49" s="136"/>
      <c r="G49" s="136"/>
      <c r="H49" s="136">
        <f>'実質公債費比率（分子）の構造'!M$45</f>
        <v>2654</v>
      </c>
      <c r="I49" s="136"/>
      <c r="J49" s="136"/>
      <c r="K49" s="136">
        <f>'実質公債費比率（分子）の構造'!N$45</f>
        <v>2655</v>
      </c>
      <c r="L49" s="136"/>
      <c r="M49" s="136"/>
      <c r="N49" s="136">
        <f>'実質公債費比率（分子）の構造'!O$45</f>
        <v>2669</v>
      </c>
      <c r="O49" s="136"/>
      <c r="P49" s="136"/>
    </row>
    <row r="50" spans="1:16" x14ac:dyDescent="0.15">
      <c r="A50" s="136" t="s">
        <v>59</v>
      </c>
      <c r="B50" s="136" t="e">
        <f>NA()</f>
        <v>#N/A</v>
      </c>
      <c r="C50" s="136">
        <f>IF(ISNUMBER('実質公債費比率（分子）の構造'!K$53),'実質公債費比率（分子）の構造'!K$53,NA())</f>
        <v>975</v>
      </c>
      <c r="D50" s="136" t="e">
        <f>NA()</f>
        <v>#N/A</v>
      </c>
      <c r="E50" s="136" t="e">
        <f>NA()</f>
        <v>#N/A</v>
      </c>
      <c r="F50" s="136">
        <f>IF(ISNUMBER('実質公債費比率（分子）の構造'!L$53),'実質公債費比率（分子）の構造'!L$53,NA())</f>
        <v>986</v>
      </c>
      <c r="G50" s="136" t="e">
        <f>NA()</f>
        <v>#N/A</v>
      </c>
      <c r="H50" s="136" t="e">
        <f>NA()</f>
        <v>#N/A</v>
      </c>
      <c r="I50" s="136">
        <f>IF(ISNUMBER('実質公債費比率（分子）の構造'!M$53),'実質公債費比率（分子）の構造'!M$53,NA())</f>
        <v>957</v>
      </c>
      <c r="J50" s="136" t="e">
        <f>NA()</f>
        <v>#N/A</v>
      </c>
      <c r="K50" s="136" t="e">
        <f>NA()</f>
        <v>#N/A</v>
      </c>
      <c r="L50" s="136">
        <f>IF(ISNUMBER('実質公債費比率（分子）の構造'!N$53),'実質公債費比率（分子）の構造'!N$53,NA())</f>
        <v>1010</v>
      </c>
      <c r="M50" s="136" t="e">
        <f>NA()</f>
        <v>#N/A</v>
      </c>
      <c r="N50" s="136" t="e">
        <f>NA()</f>
        <v>#N/A</v>
      </c>
      <c r="O50" s="136">
        <f>IF(ISNUMBER('実質公債費比率（分子）の構造'!O$53),'実質公債費比率（分子）の構造'!O$53,NA())</f>
        <v>952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31373</v>
      </c>
      <c r="E56" s="135"/>
      <c r="F56" s="135"/>
      <c r="G56" s="135">
        <f>'将来負担比率（分子）の構造'!J$51</f>
        <v>31345</v>
      </c>
      <c r="H56" s="135"/>
      <c r="I56" s="135"/>
      <c r="J56" s="135">
        <f>'将来負担比率（分子）の構造'!K$51</f>
        <v>31440</v>
      </c>
      <c r="K56" s="135"/>
      <c r="L56" s="135"/>
      <c r="M56" s="135">
        <f>'将来負担比率（分子）の構造'!L$51</f>
        <v>32700</v>
      </c>
      <c r="N56" s="135"/>
      <c r="O56" s="135"/>
      <c r="P56" s="135">
        <f>'将来負担比率（分子）の構造'!M$51</f>
        <v>32380</v>
      </c>
    </row>
    <row r="57" spans="1:16" x14ac:dyDescent="0.15">
      <c r="A57" s="135" t="s">
        <v>35</v>
      </c>
      <c r="B57" s="135"/>
      <c r="C57" s="135"/>
      <c r="D57" s="135">
        <f>'将来負担比率（分子）の構造'!I$50</f>
        <v>9999</v>
      </c>
      <c r="E57" s="135"/>
      <c r="F57" s="135"/>
      <c r="G57" s="135">
        <f>'将来負担比率（分子）の構造'!J$50</f>
        <v>9965</v>
      </c>
      <c r="H57" s="135"/>
      <c r="I57" s="135"/>
      <c r="J57" s="135">
        <f>'将来負担比率（分子）の構造'!K$50</f>
        <v>10206</v>
      </c>
      <c r="K57" s="135"/>
      <c r="L57" s="135"/>
      <c r="M57" s="135">
        <f>'将来負担比率（分子）の構造'!L$50</f>
        <v>9740</v>
      </c>
      <c r="N57" s="135"/>
      <c r="O57" s="135"/>
      <c r="P57" s="135">
        <f>'将来負担比率（分子）の構造'!M$50</f>
        <v>9545</v>
      </c>
    </row>
    <row r="58" spans="1:16" x14ac:dyDescent="0.15">
      <c r="A58" s="135" t="s">
        <v>34</v>
      </c>
      <c r="B58" s="135"/>
      <c r="C58" s="135"/>
      <c r="D58" s="135">
        <f>'将来負担比率（分子）の構造'!I$49</f>
        <v>2541</v>
      </c>
      <c r="E58" s="135"/>
      <c r="F58" s="135"/>
      <c r="G58" s="135">
        <f>'将来負担比率（分子）の構造'!J$49</f>
        <v>2704</v>
      </c>
      <c r="H58" s="135"/>
      <c r="I58" s="135"/>
      <c r="J58" s="135">
        <f>'将来負担比率（分子）の構造'!K$49</f>
        <v>2964</v>
      </c>
      <c r="K58" s="135"/>
      <c r="L58" s="135"/>
      <c r="M58" s="135">
        <f>'将来負担比率（分子）の構造'!L$49</f>
        <v>3839</v>
      </c>
      <c r="N58" s="135"/>
      <c r="O58" s="135"/>
      <c r="P58" s="135">
        <f>'将来負担比率（分子）の構造'!M$49</f>
        <v>3357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226</v>
      </c>
      <c r="C61" s="135"/>
      <c r="D61" s="135"/>
      <c r="E61" s="135">
        <f>'将来負担比率（分子）の構造'!J$46</f>
        <v>235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4598</v>
      </c>
      <c r="C62" s="135"/>
      <c r="D62" s="135"/>
      <c r="E62" s="135">
        <f>'将来負担比率（分子）の構造'!J$45</f>
        <v>4363</v>
      </c>
      <c r="F62" s="135"/>
      <c r="G62" s="135"/>
      <c r="H62" s="135">
        <f>'将来負担比率（分子）の構造'!K$45</f>
        <v>4351</v>
      </c>
      <c r="I62" s="135"/>
      <c r="J62" s="135"/>
      <c r="K62" s="135">
        <f>'将来負担比率（分子）の構造'!L$45</f>
        <v>4178</v>
      </c>
      <c r="L62" s="135"/>
      <c r="M62" s="135"/>
      <c r="N62" s="135">
        <f>'将来負担比率（分子）の構造'!M$45</f>
        <v>4220</v>
      </c>
      <c r="O62" s="135"/>
      <c r="P62" s="135"/>
    </row>
    <row r="63" spans="1:16" x14ac:dyDescent="0.15">
      <c r="A63" s="135" t="s">
        <v>28</v>
      </c>
      <c r="B63" s="135">
        <f>'将来負担比率（分子）の構造'!I$44</f>
        <v>5727</v>
      </c>
      <c r="C63" s="135"/>
      <c r="D63" s="135"/>
      <c r="E63" s="135">
        <f>'将来負担比率（分子）の構造'!J$44</f>
        <v>5421</v>
      </c>
      <c r="F63" s="135"/>
      <c r="G63" s="135"/>
      <c r="H63" s="135">
        <f>'将来負担比率（分子）の構造'!K$44</f>
        <v>5538</v>
      </c>
      <c r="I63" s="135"/>
      <c r="J63" s="135"/>
      <c r="K63" s="135">
        <f>'将来負担比率（分子）の構造'!L$44</f>
        <v>7666</v>
      </c>
      <c r="L63" s="135"/>
      <c r="M63" s="135"/>
      <c r="N63" s="135">
        <f>'将来負担比率（分子）の構造'!M$44</f>
        <v>7662</v>
      </c>
      <c r="O63" s="135"/>
      <c r="P63" s="135"/>
    </row>
    <row r="64" spans="1:16" x14ac:dyDescent="0.15">
      <c r="A64" s="135" t="s">
        <v>27</v>
      </c>
      <c r="B64" s="135">
        <f>'将来負担比率（分子）の構造'!I$43</f>
        <v>15342</v>
      </c>
      <c r="C64" s="135"/>
      <c r="D64" s="135"/>
      <c r="E64" s="135">
        <f>'将来負担比率（分子）の構造'!J$43</f>
        <v>14872</v>
      </c>
      <c r="F64" s="135"/>
      <c r="G64" s="135"/>
      <c r="H64" s="135">
        <f>'将来負担比率（分子）の構造'!K$43</f>
        <v>14474</v>
      </c>
      <c r="I64" s="135"/>
      <c r="J64" s="135"/>
      <c r="K64" s="135">
        <f>'将来負担比率（分子）の構造'!L$43</f>
        <v>14222</v>
      </c>
      <c r="L64" s="135"/>
      <c r="M64" s="135"/>
      <c r="N64" s="135">
        <f>'将来負担比率（分子）の構造'!M$43</f>
        <v>13955</v>
      </c>
      <c r="O64" s="135"/>
      <c r="P64" s="135"/>
    </row>
    <row r="65" spans="1:16" x14ac:dyDescent="0.15">
      <c r="A65" s="135" t="s">
        <v>26</v>
      </c>
      <c r="B65" s="135">
        <f>'将来負担比率（分子）の構造'!I$42</f>
        <v>3692</v>
      </c>
      <c r="C65" s="135"/>
      <c r="D65" s="135"/>
      <c r="E65" s="135">
        <f>'将来負担比率（分子）の構造'!J$42</f>
        <v>3625</v>
      </c>
      <c r="F65" s="135"/>
      <c r="G65" s="135"/>
      <c r="H65" s="135">
        <f>'将来負担比率（分子）の構造'!K$42</f>
        <v>2228</v>
      </c>
      <c r="I65" s="135"/>
      <c r="J65" s="135"/>
      <c r="K65" s="135">
        <f>'将来負担比率（分子）の構造'!L$42</f>
        <v>1821</v>
      </c>
      <c r="L65" s="135"/>
      <c r="M65" s="135"/>
      <c r="N65" s="135">
        <f>'将来負担比率（分子）の構造'!M$42</f>
        <v>1799</v>
      </c>
      <c r="O65" s="135"/>
      <c r="P65" s="135"/>
    </row>
    <row r="66" spans="1:16" x14ac:dyDescent="0.15">
      <c r="A66" s="135" t="s">
        <v>25</v>
      </c>
      <c r="B66" s="135">
        <f>'将来負担比率（分子）の構造'!I$41</f>
        <v>26105</v>
      </c>
      <c r="C66" s="135"/>
      <c r="D66" s="135"/>
      <c r="E66" s="135">
        <f>'将来負担比率（分子）の構造'!J$41</f>
        <v>25839</v>
      </c>
      <c r="F66" s="135"/>
      <c r="G66" s="135"/>
      <c r="H66" s="135">
        <f>'将来負担比率（分子）の構造'!K$41</f>
        <v>26884</v>
      </c>
      <c r="I66" s="135"/>
      <c r="J66" s="135"/>
      <c r="K66" s="135">
        <f>'将来負担比率（分子）の構造'!L$41</f>
        <v>27108</v>
      </c>
      <c r="L66" s="135"/>
      <c r="M66" s="135"/>
      <c r="N66" s="135">
        <f>'将来負担比率（分子）の構造'!M$41</f>
        <v>26706</v>
      </c>
      <c r="O66" s="135"/>
      <c r="P66" s="135"/>
    </row>
    <row r="67" spans="1:16" x14ac:dyDescent="0.15">
      <c r="A67" s="135" t="s">
        <v>63</v>
      </c>
      <c r="B67" s="135" t="e">
        <f>NA()</f>
        <v>#N/A</v>
      </c>
      <c r="C67" s="135">
        <f>IF(ISNUMBER('将来負担比率（分子）の構造'!I$52), IF('将来負担比率（分子）の構造'!I$52 &lt; 0, 0, '将来負担比率（分子）の構造'!I$52), NA())</f>
        <v>11776</v>
      </c>
      <c r="D67" s="135" t="e">
        <f>NA()</f>
        <v>#N/A</v>
      </c>
      <c r="E67" s="135" t="e">
        <f>NA()</f>
        <v>#N/A</v>
      </c>
      <c r="F67" s="135">
        <f>IF(ISNUMBER('将来負担比率（分子）の構造'!J$52), IF('将来負担比率（分子）の構造'!J$52 &lt; 0, 0, '将来負担比率（分子）の構造'!J$52), NA())</f>
        <v>10342</v>
      </c>
      <c r="G67" s="135" t="e">
        <f>NA()</f>
        <v>#N/A</v>
      </c>
      <c r="H67" s="135" t="e">
        <f>NA()</f>
        <v>#N/A</v>
      </c>
      <c r="I67" s="135">
        <f>IF(ISNUMBER('将来負担比率（分子）の構造'!K$52), IF('将来負担比率（分子）の構造'!K$52 &lt; 0, 0, '将来負担比率（分子）の構造'!K$52), NA())</f>
        <v>8865</v>
      </c>
      <c r="J67" s="135" t="e">
        <f>NA()</f>
        <v>#N/A</v>
      </c>
      <c r="K67" s="135" t="e">
        <f>NA()</f>
        <v>#N/A</v>
      </c>
      <c r="L67" s="135">
        <f>IF(ISNUMBER('将来負担比率（分子）の構造'!L$52), IF('将来負担比率（分子）の構造'!L$52 &lt; 0, 0, '将来負担比率（分子）の構造'!L$52), NA())</f>
        <v>8715</v>
      </c>
      <c r="M67" s="135" t="e">
        <f>NA()</f>
        <v>#N/A</v>
      </c>
      <c r="N67" s="135" t="e">
        <f>NA()</f>
        <v>#N/A</v>
      </c>
      <c r="O67" s="135">
        <f>IF(ISNUMBER('将来負担比率（分子）の構造'!M$52), IF('将来負担比率（分子）の構造'!M$52 &lt; 0, 0, '将来負担比率（分子）の構造'!M$52), NA())</f>
        <v>9059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10644922</v>
      </c>
      <c r="S5" s="583"/>
      <c r="T5" s="583"/>
      <c r="U5" s="583"/>
      <c r="V5" s="583"/>
      <c r="W5" s="583"/>
      <c r="X5" s="583"/>
      <c r="Y5" s="584"/>
      <c r="Z5" s="585">
        <v>34.799999999999997</v>
      </c>
      <c r="AA5" s="585"/>
      <c r="AB5" s="585"/>
      <c r="AC5" s="585"/>
      <c r="AD5" s="586">
        <v>9825206</v>
      </c>
      <c r="AE5" s="586"/>
      <c r="AF5" s="586"/>
      <c r="AG5" s="586"/>
      <c r="AH5" s="586"/>
      <c r="AI5" s="586"/>
      <c r="AJ5" s="586"/>
      <c r="AK5" s="586"/>
      <c r="AL5" s="587">
        <v>65.400000000000006</v>
      </c>
      <c r="AM5" s="588"/>
      <c r="AN5" s="588"/>
      <c r="AO5" s="589"/>
      <c r="AP5" s="579" t="s">
        <v>208</v>
      </c>
      <c r="AQ5" s="580"/>
      <c r="AR5" s="580"/>
      <c r="AS5" s="580"/>
      <c r="AT5" s="580"/>
      <c r="AU5" s="580"/>
      <c r="AV5" s="580"/>
      <c r="AW5" s="580"/>
      <c r="AX5" s="580"/>
      <c r="AY5" s="580"/>
      <c r="AZ5" s="580"/>
      <c r="BA5" s="580"/>
      <c r="BB5" s="580"/>
      <c r="BC5" s="580"/>
      <c r="BD5" s="580"/>
      <c r="BE5" s="580"/>
      <c r="BF5" s="581"/>
      <c r="BG5" s="593">
        <v>9812524</v>
      </c>
      <c r="BH5" s="594"/>
      <c r="BI5" s="594"/>
      <c r="BJ5" s="594"/>
      <c r="BK5" s="594"/>
      <c r="BL5" s="594"/>
      <c r="BM5" s="594"/>
      <c r="BN5" s="595"/>
      <c r="BO5" s="596">
        <v>92.2</v>
      </c>
      <c r="BP5" s="596"/>
      <c r="BQ5" s="596"/>
      <c r="BR5" s="596"/>
      <c r="BS5" s="597">
        <v>24399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162005</v>
      </c>
      <c r="S6" s="594"/>
      <c r="T6" s="594"/>
      <c r="U6" s="594"/>
      <c r="V6" s="594"/>
      <c r="W6" s="594"/>
      <c r="X6" s="594"/>
      <c r="Y6" s="595"/>
      <c r="Z6" s="596">
        <v>0.5</v>
      </c>
      <c r="AA6" s="596"/>
      <c r="AB6" s="596"/>
      <c r="AC6" s="596"/>
      <c r="AD6" s="597">
        <v>162005</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9812524</v>
      </c>
      <c r="BH6" s="594"/>
      <c r="BI6" s="594"/>
      <c r="BJ6" s="594"/>
      <c r="BK6" s="594"/>
      <c r="BL6" s="594"/>
      <c r="BM6" s="594"/>
      <c r="BN6" s="595"/>
      <c r="BO6" s="596">
        <v>92.2</v>
      </c>
      <c r="BP6" s="596"/>
      <c r="BQ6" s="596"/>
      <c r="BR6" s="596"/>
      <c r="BS6" s="597">
        <v>24399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290028</v>
      </c>
      <c r="CS6" s="594"/>
      <c r="CT6" s="594"/>
      <c r="CU6" s="594"/>
      <c r="CV6" s="594"/>
      <c r="CW6" s="594"/>
      <c r="CX6" s="594"/>
      <c r="CY6" s="595"/>
      <c r="CZ6" s="596">
        <v>1</v>
      </c>
      <c r="DA6" s="596"/>
      <c r="DB6" s="596"/>
      <c r="DC6" s="596"/>
      <c r="DD6" s="602" t="s">
        <v>215</v>
      </c>
      <c r="DE6" s="594"/>
      <c r="DF6" s="594"/>
      <c r="DG6" s="594"/>
      <c r="DH6" s="594"/>
      <c r="DI6" s="594"/>
      <c r="DJ6" s="594"/>
      <c r="DK6" s="594"/>
      <c r="DL6" s="594"/>
      <c r="DM6" s="594"/>
      <c r="DN6" s="594"/>
      <c r="DO6" s="594"/>
      <c r="DP6" s="595"/>
      <c r="DQ6" s="602">
        <v>289999</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78571</v>
      </c>
      <c r="S7" s="594"/>
      <c r="T7" s="594"/>
      <c r="U7" s="594"/>
      <c r="V7" s="594"/>
      <c r="W7" s="594"/>
      <c r="X7" s="594"/>
      <c r="Y7" s="595"/>
      <c r="Z7" s="596">
        <v>0.3</v>
      </c>
      <c r="AA7" s="596"/>
      <c r="AB7" s="596"/>
      <c r="AC7" s="596"/>
      <c r="AD7" s="597">
        <v>78571</v>
      </c>
      <c r="AE7" s="597"/>
      <c r="AF7" s="597"/>
      <c r="AG7" s="597"/>
      <c r="AH7" s="597"/>
      <c r="AI7" s="597"/>
      <c r="AJ7" s="597"/>
      <c r="AK7" s="597"/>
      <c r="AL7" s="598">
        <v>0.5</v>
      </c>
      <c r="AM7" s="599"/>
      <c r="AN7" s="599"/>
      <c r="AO7" s="600"/>
      <c r="AP7" s="590" t="s">
        <v>217</v>
      </c>
      <c r="AQ7" s="591"/>
      <c r="AR7" s="591"/>
      <c r="AS7" s="591"/>
      <c r="AT7" s="591"/>
      <c r="AU7" s="591"/>
      <c r="AV7" s="591"/>
      <c r="AW7" s="591"/>
      <c r="AX7" s="591"/>
      <c r="AY7" s="591"/>
      <c r="AZ7" s="591"/>
      <c r="BA7" s="591"/>
      <c r="BB7" s="591"/>
      <c r="BC7" s="591"/>
      <c r="BD7" s="591"/>
      <c r="BE7" s="591"/>
      <c r="BF7" s="592"/>
      <c r="BG7" s="593">
        <v>4801866</v>
      </c>
      <c r="BH7" s="594"/>
      <c r="BI7" s="594"/>
      <c r="BJ7" s="594"/>
      <c r="BK7" s="594"/>
      <c r="BL7" s="594"/>
      <c r="BM7" s="594"/>
      <c r="BN7" s="595"/>
      <c r="BO7" s="596">
        <v>45.1</v>
      </c>
      <c r="BP7" s="596"/>
      <c r="BQ7" s="596"/>
      <c r="BR7" s="596"/>
      <c r="BS7" s="597">
        <v>24399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2947280</v>
      </c>
      <c r="CS7" s="594"/>
      <c r="CT7" s="594"/>
      <c r="CU7" s="594"/>
      <c r="CV7" s="594"/>
      <c r="CW7" s="594"/>
      <c r="CX7" s="594"/>
      <c r="CY7" s="595"/>
      <c r="CZ7" s="596">
        <v>9.9</v>
      </c>
      <c r="DA7" s="596"/>
      <c r="DB7" s="596"/>
      <c r="DC7" s="596"/>
      <c r="DD7" s="602">
        <v>348414</v>
      </c>
      <c r="DE7" s="594"/>
      <c r="DF7" s="594"/>
      <c r="DG7" s="594"/>
      <c r="DH7" s="594"/>
      <c r="DI7" s="594"/>
      <c r="DJ7" s="594"/>
      <c r="DK7" s="594"/>
      <c r="DL7" s="594"/>
      <c r="DM7" s="594"/>
      <c r="DN7" s="594"/>
      <c r="DO7" s="594"/>
      <c r="DP7" s="595"/>
      <c r="DQ7" s="602">
        <v>2316278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99177</v>
      </c>
      <c r="S8" s="594"/>
      <c r="T8" s="594"/>
      <c r="U8" s="594"/>
      <c r="V8" s="594"/>
      <c r="W8" s="594"/>
      <c r="X8" s="594"/>
      <c r="Y8" s="595"/>
      <c r="Z8" s="596">
        <v>0.3</v>
      </c>
      <c r="AA8" s="596"/>
      <c r="AB8" s="596"/>
      <c r="AC8" s="596"/>
      <c r="AD8" s="597">
        <v>99177</v>
      </c>
      <c r="AE8" s="597"/>
      <c r="AF8" s="597"/>
      <c r="AG8" s="597"/>
      <c r="AH8" s="597"/>
      <c r="AI8" s="597"/>
      <c r="AJ8" s="597"/>
      <c r="AK8" s="597"/>
      <c r="AL8" s="598">
        <v>0.7</v>
      </c>
      <c r="AM8" s="599"/>
      <c r="AN8" s="599"/>
      <c r="AO8" s="600"/>
      <c r="AP8" s="590" t="s">
        <v>220</v>
      </c>
      <c r="AQ8" s="591"/>
      <c r="AR8" s="591"/>
      <c r="AS8" s="591"/>
      <c r="AT8" s="591"/>
      <c r="AU8" s="591"/>
      <c r="AV8" s="591"/>
      <c r="AW8" s="591"/>
      <c r="AX8" s="591"/>
      <c r="AY8" s="591"/>
      <c r="AZ8" s="591"/>
      <c r="BA8" s="591"/>
      <c r="BB8" s="591"/>
      <c r="BC8" s="591"/>
      <c r="BD8" s="591"/>
      <c r="BE8" s="591"/>
      <c r="BF8" s="592"/>
      <c r="BG8" s="593">
        <v>135534</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12327216</v>
      </c>
      <c r="CS8" s="594"/>
      <c r="CT8" s="594"/>
      <c r="CU8" s="594"/>
      <c r="CV8" s="594"/>
      <c r="CW8" s="594"/>
      <c r="CX8" s="594"/>
      <c r="CY8" s="595"/>
      <c r="CZ8" s="596">
        <v>41.3</v>
      </c>
      <c r="DA8" s="596"/>
      <c r="DB8" s="596"/>
      <c r="DC8" s="596"/>
      <c r="DD8" s="602">
        <v>108799</v>
      </c>
      <c r="DE8" s="594"/>
      <c r="DF8" s="594"/>
      <c r="DG8" s="594"/>
      <c r="DH8" s="594"/>
      <c r="DI8" s="594"/>
      <c r="DJ8" s="594"/>
      <c r="DK8" s="594"/>
      <c r="DL8" s="594"/>
      <c r="DM8" s="594"/>
      <c r="DN8" s="594"/>
      <c r="DO8" s="594"/>
      <c r="DP8" s="595"/>
      <c r="DQ8" s="602">
        <v>5302139</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83436</v>
      </c>
      <c r="S9" s="594"/>
      <c r="T9" s="594"/>
      <c r="U9" s="594"/>
      <c r="V9" s="594"/>
      <c r="W9" s="594"/>
      <c r="X9" s="594"/>
      <c r="Y9" s="595"/>
      <c r="Z9" s="596">
        <v>0.3</v>
      </c>
      <c r="AA9" s="596"/>
      <c r="AB9" s="596"/>
      <c r="AC9" s="596"/>
      <c r="AD9" s="597">
        <v>83436</v>
      </c>
      <c r="AE9" s="597"/>
      <c r="AF9" s="597"/>
      <c r="AG9" s="597"/>
      <c r="AH9" s="597"/>
      <c r="AI9" s="597"/>
      <c r="AJ9" s="597"/>
      <c r="AK9" s="597"/>
      <c r="AL9" s="598">
        <v>0.6</v>
      </c>
      <c r="AM9" s="599"/>
      <c r="AN9" s="599"/>
      <c r="AO9" s="600"/>
      <c r="AP9" s="590" t="s">
        <v>223</v>
      </c>
      <c r="AQ9" s="591"/>
      <c r="AR9" s="591"/>
      <c r="AS9" s="591"/>
      <c r="AT9" s="591"/>
      <c r="AU9" s="591"/>
      <c r="AV9" s="591"/>
      <c r="AW9" s="591"/>
      <c r="AX9" s="591"/>
      <c r="AY9" s="591"/>
      <c r="AZ9" s="591"/>
      <c r="BA9" s="591"/>
      <c r="BB9" s="591"/>
      <c r="BC9" s="591"/>
      <c r="BD9" s="591"/>
      <c r="BE9" s="591"/>
      <c r="BF9" s="592"/>
      <c r="BG9" s="593">
        <v>4272327</v>
      </c>
      <c r="BH9" s="594"/>
      <c r="BI9" s="594"/>
      <c r="BJ9" s="594"/>
      <c r="BK9" s="594"/>
      <c r="BL9" s="594"/>
      <c r="BM9" s="594"/>
      <c r="BN9" s="595"/>
      <c r="BO9" s="596">
        <v>40.1</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2926169</v>
      </c>
      <c r="CS9" s="594"/>
      <c r="CT9" s="594"/>
      <c r="CU9" s="594"/>
      <c r="CV9" s="594"/>
      <c r="CW9" s="594"/>
      <c r="CX9" s="594"/>
      <c r="CY9" s="595"/>
      <c r="CZ9" s="596">
        <v>9.8000000000000007</v>
      </c>
      <c r="DA9" s="596"/>
      <c r="DB9" s="596"/>
      <c r="DC9" s="596"/>
      <c r="DD9" s="602">
        <v>6926</v>
      </c>
      <c r="DE9" s="594"/>
      <c r="DF9" s="594"/>
      <c r="DG9" s="594"/>
      <c r="DH9" s="594"/>
      <c r="DI9" s="594"/>
      <c r="DJ9" s="594"/>
      <c r="DK9" s="594"/>
      <c r="DL9" s="594"/>
      <c r="DM9" s="594"/>
      <c r="DN9" s="594"/>
      <c r="DO9" s="594"/>
      <c r="DP9" s="595"/>
      <c r="DQ9" s="602">
        <v>2194901</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983198</v>
      </c>
      <c r="S10" s="594"/>
      <c r="T10" s="594"/>
      <c r="U10" s="594"/>
      <c r="V10" s="594"/>
      <c r="W10" s="594"/>
      <c r="X10" s="594"/>
      <c r="Y10" s="595"/>
      <c r="Z10" s="596">
        <v>3.2</v>
      </c>
      <c r="AA10" s="596"/>
      <c r="AB10" s="596"/>
      <c r="AC10" s="596"/>
      <c r="AD10" s="597">
        <v>983198</v>
      </c>
      <c r="AE10" s="597"/>
      <c r="AF10" s="597"/>
      <c r="AG10" s="597"/>
      <c r="AH10" s="597"/>
      <c r="AI10" s="597"/>
      <c r="AJ10" s="597"/>
      <c r="AK10" s="597"/>
      <c r="AL10" s="598">
        <v>6.5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145970</v>
      </c>
      <c r="BH10" s="594"/>
      <c r="BI10" s="594"/>
      <c r="BJ10" s="594"/>
      <c r="BK10" s="594"/>
      <c r="BL10" s="594"/>
      <c r="BM10" s="594"/>
      <c r="BN10" s="595"/>
      <c r="BO10" s="596">
        <v>1.4</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180799</v>
      </c>
      <c r="CS10" s="594"/>
      <c r="CT10" s="594"/>
      <c r="CU10" s="594"/>
      <c r="CV10" s="594"/>
      <c r="CW10" s="594"/>
      <c r="CX10" s="594"/>
      <c r="CY10" s="595"/>
      <c r="CZ10" s="596">
        <v>0.6</v>
      </c>
      <c r="DA10" s="596"/>
      <c r="DB10" s="596"/>
      <c r="DC10" s="596"/>
      <c r="DD10" s="602" t="s">
        <v>111</v>
      </c>
      <c r="DE10" s="594"/>
      <c r="DF10" s="594"/>
      <c r="DG10" s="594"/>
      <c r="DH10" s="594"/>
      <c r="DI10" s="594"/>
      <c r="DJ10" s="594"/>
      <c r="DK10" s="594"/>
      <c r="DL10" s="594"/>
      <c r="DM10" s="594"/>
      <c r="DN10" s="594"/>
      <c r="DO10" s="594"/>
      <c r="DP10" s="595"/>
      <c r="DQ10" s="602">
        <v>165169</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52971</v>
      </c>
      <c r="S11" s="594"/>
      <c r="T11" s="594"/>
      <c r="U11" s="594"/>
      <c r="V11" s="594"/>
      <c r="W11" s="594"/>
      <c r="X11" s="594"/>
      <c r="Y11" s="595"/>
      <c r="Z11" s="596">
        <v>0.2</v>
      </c>
      <c r="AA11" s="596"/>
      <c r="AB11" s="596"/>
      <c r="AC11" s="596"/>
      <c r="AD11" s="597">
        <v>52971</v>
      </c>
      <c r="AE11" s="597"/>
      <c r="AF11" s="597"/>
      <c r="AG11" s="597"/>
      <c r="AH11" s="597"/>
      <c r="AI11" s="597"/>
      <c r="AJ11" s="597"/>
      <c r="AK11" s="597"/>
      <c r="AL11" s="598">
        <v>0.4</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248035</v>
      </c>
      <c r="BH11" s="594"/>
      <c r="BI11" s="594"/>
      <c r="BJ11" s="594"/>
      <c r="BK11" s="594"/>
      <c r="BL11" s="594"/>
      <c r="BM11" s="594"/>
      <c r="BN11" s="595"/>
      <c r="BO11" s="596">
        <v>2.2999999999999998</v>
      </c>
      <c r="BP11" s="596"/>
      <c r="BQ11" s="596"/>
      <c r="BR11" s="596"/>
      <c r="BS11" s="602">
        <v>24399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547412</v>
      </c>
      <c r="CS11" s="594"/>
      <c r="CT11" s="594"/>
      <c r="CU11" s="594"/>
      <c r="CV11" s="594"/>
      <c r="CW11" s="594"/>
      <c r="CX11" s="594"/>
      <c r="CY11" s="595"/>
      <c r="CZ11" s="596">
        <v>1.8</v>
      </c>
      <c r="DA11" s="596"/>
      <c r="DB11" s="596"/>
      <c r="DC11" s="596"/>
      <c r="DD11" s="602">
        <v>310305</v>
      </c>
      <c r="DE11" s="594"/>
      <c r="DF11" s="594"/>
      <c r="DG11" s="594"/>
      <c r="DH11" s="594"/>
      <c r="DI11" s="594"/>
      <c r="DJ11" s="594"/>
      <c r="DK11" s="594"/>
      <c r="DL11" s="594"/>
      <c r="DM11" s="594"/>
      <c r="DN11" s="594"/>
      <c r="DO11" s="594"/>
      <c r="DP11" s="595"/>
      <c r="DQ11" s="602">
        <v>120609</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4415884</v>
      </c>
      <c r="BH12" s="594"/>
      <c r="BI12" s="594"/>
      <c r="BJ12" s="594"/>
      <c r="BK12" s="594"/>
      <c r="BL12" s="594"/>
      <c r="BM12" s="594"/>
      <c r="BN12" s="595"/>
      <c r="BO12" s="596">
        <v>41.5</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358908</v>
      </c>
      <c r="CS12" s="594"/>
      <c r="CT12" s="594"/>
      <c r="CU12" s="594"/>
      <c r="CV12" s="594"/>
      <c r="CW12" s="594"/>
      <c r="CX12" s="594"/>
      <c r="CY12" s="595"/>
      <c r="CZ12" s="596">
        <v>1.2</v>
      </c>
      <c r="DA12" s="596"/>
      <c r="DB12" s="596"/>
      <c r="DC12" s="596"/>
      <c r="DD12" s="602">
        <v>34025</v>
      </c>
      <c r="DE12" s="594"/>
      <c r="DF12" s="594"/>
      <c r="DG12" s="594"/>
      <c r="DH12" s="594"/>
      <c r="DI12" s="594"/>
      <c r="DJ12" s="594"/>
      <c r="DK12" s="594"/>
      <c r="DL12" s="594"/>
      <c r="DM12" s="594"/>
      <c r="DN12" s="594"/>
      <c r="DO12" s="594"/>
      <c r="DP12" s="595"/>
      <c r="DQ12" s="602">
        <v>276870</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54019</v>
      </c>
      <c r="S13" s="594"/>
      <c r="T13" s="594"/>
      <c r="U13" s="594"/>
      <c r="V13" s="594"/>
      <c r="W13" s="594"/>
      <c r="X13" s="594"/>
      <c r="Y13" s="595"/>
      <c r="Z13" s="596">
        <v>0.2</v>
      </c>
      <c r="AA13" s="596"/>
      <c r="AB13" s="596"/>
      <c r="AC13" s="596"/>
      <c r="AD13" s="597">
        <v>54019</v>
      </c>
      <c r="AE13" s="597"/>
      <c r="AF13" s="597"/>
      <c r="AG13" s="597"/>
      <c r="AH13" s="597"/>
      <c r="AI13" s="597"/>
      <c r="AJ13" s="597"/>
      <c r="AK13" s="597"/>
      <c r="AL13" s="598">
        <v>0.4</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4414218</v>
      </c>
      <c r="BH13" s="594"/>
      <c r="BI13" s="594"/>
      <c r="BJ13" s="594"/>
      <c r="BK13" s="594"/>
      <c r="BL13" s="594"/>
      <c r="BM13" s="594"/>
      <c r="BN13" s="595"/>
      <c r="BO13" s="596">
        <v>41.5</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3966406</v>
      </c>
      <c r="CS13" s="594"/>
      <c r="CT13" s="594"/>
      <c r="CU13" s="594"/>
      <c r="CV13" s="594"/>
      <c r="CW13" s="594"/>
      <c r="CX13" s="594"/>
      <c r="CY13" s="595"/>
      <c r="CZ13" s="596">
        <v>13.3</v>
      </c>
      <c r="DA13" s="596"/>
      <c r="DB13" s="596"/>
      <c r="DC13" s="596"/>
      <c r="DD13" s="602">
        <v>2271377</v>
      </c>
      <c r="DE13" s="594"/>
      <c r="DF13" s="594"/>
      <c r="DG13" s="594"/>
      <c r="DH13" s="594"/>
      <c r="DI13" s="594"/>
      <c r="DJ13" s="594"/>
      <c r="DK13" s="594"/>
      <c r="DL13" s="594"/>
      <c r="DM13" s="594"/>
      <c r="DN13" s="594"/>
      <c r="DO13" s="594"/>
      <c r="DP13" s="595"/>
      <c r="DQ13" s="602">
        <v>1888459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142700</v>
      </c>
      <c r="BH14" s="594"/>
      <c r="BI14" s="594"/>
      <c r="BJ14" s="594"/>
      <c r="BK14" s="594"/>
      <c r="BL14" s="594"/>
      <c r="BM14" s="594"/>
      <c r="BN14" s="595"/>
      <c r="BO14" s="596">
        <v>1.3</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1053722</v>
      </c>
      <c r="CS14" s="594"/>
      <c r="CT14" s="594"/>
      <c r="CU14" s="594"/>
      <c r="CV14" s="594"/>
      <c r="CW14" s="594"/>
      <c r="CX14" s="594"/>
      <c r="CY14" s="595"/>
      <c r="CZ14" s="596">
        <v>3.5</v>
      </c>
      <c r="DA14" s="596"/>
      <c r="DB14" s="596"/>
      <c r="DC14" s="596"/>
      <c r="DD14" s="602">
        <v>21714</v>
      </c>
      <c r="DE14" s="594"/>
      <c r="DF14" s="594"/>
      <c r="DG14" s="594"/>
      <c r="DH14" s="594"/>
      <c r="DI14" s="594"/>
      <c r="DJ14" s="594"/>
      <c r="DK14" s="594"/>
      <c r="DL14" s="594"/>
      <c r="DM14" s="594"/>
      <c r="DN14" s="594"/>
      <c r="DO14" s="594"/>
      <c r="DP14" s="595"/>
      <c r="DQ14" s="602">
        <v>732459</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60903</v>
      </c>
      <c r="S15" s="594"/>
      <c r="T15" s="594"/>
      <c r="U15" s="594"/>
      <c r="V15" s="594"/>
      <c r="W15" s="594"/>
      <c r="X15" s="594"/>
      <c r="Y15" s="595"/>
      <c r="Z15" s="596">
        <v>0.2</v>
      </c>
      <c r="AA15" s="596"/>
      <c r="AB15" s="596"/>
      <c r="AC15" s="596"/>
      <c r="AD15" s="597">
        <v>60903</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452074</v>
      </c>
      <c r="BH15" s="594"/>
      <c r="BI15" s="594"/>
      <c r="BJ15" s="594"/>
      <c r="BK15" s="594"/>
      <c r="BL15" s="594"/>
      <c r="BM15" s="594"/>
      <c r="BN15" s="595"/>
      <c r="BO15" s="596">
        <v>4.2</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2469433</v>
      </c>
      <c r="CS15" s="594"/>
      <c r="CT15" s="594"/>
      <c r="CU15" s="594"/>
      <c r="CV15" s="594"/>
      <c r="CW15" s="594"/>
      <c r="CX15" s="594"/>
      <c r="CY15" s="595"/>
      <c r="CZ15" s="596">
        <v>8.3000000000000007</v>
      </c>
      <c r="DA15" s="596"/>
      <c r="DB15" s="596"/>
      <c r="DC15" s="596"/>
      <c r="DD15" s="602">
        <v>240903</v>
      </c>
      <c r="DE15" s="594"/>
      <c r="DF15" s="594"/>
      <c r="DG15" s="594"/>
      <c r="DH15" s="594"/>
      <c r="DI15" s="594"/>
      <c r="DJ15" s="594"/>
      <c r="DK15" s="594"/>
      <c r="DL15" s="594"/>
      <c r="DM15" s="594"/>
      <c r="DN15" s="594"/>
      <c r="DO15" s="594"/>
      <c r="DP15" s="595"/>
      <c r="DQ15" s="602">
        <v>2040911</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4075968</v>
      </c>
      <c r="S16" s="594"/>
      <c r="T16" s="594"/>
      <c r="U16" s="594"/>
      <c r="V16" s="594"/>
      <c r="W16" s="594"/>
      <c r="X16" s="594"/>
      <c r="Y16" s="595"/>
      <c r="Z16" s="596">
        <v>13.3</v>
      </c>
      <c r="AA16" s="596"/>
      <c r="AB16" s="596"/>
      <c r="AC16" s="596"/>
      <c r="AD16" s="597">
        <v>3504939</v>
      </c>
      <c r="AE16" s="597"/>
      <c r="AF16" s="597"/>
      <c r="AG16" s="597"/>
      <c r="AH16" s="597"/>
      <c r="AI16" s="597"/>
      <c r="AJ16" s="597"/>
      <c r="AK16" s="597"/>
      <c r="AL16" s="598">
        <v>23.3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47726</v>
      </c>
      <c r="CS16" s="594"/>
      <c r="CT16" s="594"/>
      <c r="CU16" s="594"/>
      <c r="CV16" s="594"/>
      <c r="CW16" s="594"/>
      <c r="CX16" s="594"/>
      <c r="CY16" s="595"/>
      <c r="CZ16" s="596">
        <v>0.2</v>
      </c>
      <c r="DA16" s="596"/>
      <c r="DB16" s="596"/>
      <c r="DC16" s="596"/>
      <c r="DD16" s="602" t="s">
        <v>111</v>
      </c>
      <c r="DE16" s="594"/>
      <c r="DF16" s="594"/>
      <c r="DG16" s="594"/>
      <c r="DH16" s="594"/>
      <c r="DI16" s="594"/>
      <c r="DJ16" s="594"/>
      <c r="DK16" s="594"/>
      <c r="DL16" s="594"/>
      <c r="DM16" s="594"/>
      <c r="DN16" s="594"/>
      <c r="DO16" s="594"/>
      <c r="DP16" s="595"/>
      <c r="DQ16" s="602">
        <v>5488</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3504939</v>
      </c>
      <c r="S17" s="594"/>
      <c r="T17" s="594"/>
      <c r="U17" s="594"/>
      <c r="V17" s="594"/>
      <c r="W17" s="594"/>
      <c r="X17" s="594"/>
      <c r="Y17" s="595"/>
      <c r="Z17" s="596">
        <v>11.4</v>
      </c>
      <c r="AA17" s="596"/>
      <c r="AB17" s="596"/>
      <c r="AC17" s="596"/>
      <c r="AD17" s="597">
        <v>3504939</v>
      </c>
      <c r="AE17" s="597"/>
      <c r="AF17" s="597"/>
      <c r="AG17" s="597"/>
      <c r="AH17" s="597"/>
      <c r="AI17" s="597"/>
      <c r="AJ17" s="597"/>
      <c r="AK17" s="597"/>
      <c r="AL17" s="598">
        <v>23.3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2745484</v>
      </c>
      <c r="CS17" s="594"/>
      <c r="CT17" s="594"/>
      <c r="CU17" s="594"/>
      <c r="CV17" s="594"/>
      <c r="CW17" s="594"/>
      <c r="CX17" s="594"/>
      <c r="CY17" s="595"/>
      <c r="CZ17" s="596">
        <v>9.1999999999999993</v>
      </c>
      <c r="DA17" s="596"/>
      <c r="DB17" s="596"/>
      <c r="DC17" s="596"/>
      <c r="DD17" s="602" t="s">
        <v>111</v>
      </c>
      <c r="DE17" s="594"/>
      <c r="DF17" s="594"/>
      <c r="DG17" s="594"/>
      <c r="DH17" s="594"/>
      <c r="DI17" s="594"/>
      <c r="DJ17" s="594"/>
      <c r="DK17" s="594"/>
      <c r="DL17" s="594"/>
      <c r="DM17" s="594"/>
      <c r="DN17" s="594"/>
      <c r="DO17" s="594"/>
      <c r="DP17" s="595"/>
      <c r="DQ17" s="602">
        <v>2724014</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571027</v>
      </c>
      <c r="S18" s="594"/>
      <c r="T18" s="594"/>
      <c r="U18" s="594"/>
      <c r="V18" s="594"/>
      <c r="W18" s="594"/>
      <c r="X18" s="594"/>
      <c r="Y18" s="595"/>
      <c r="Z18" s="596">
        <v>1.9</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832398</v>
      </c>
      <c r="BH19" s="594"/>
      <c r="BI19" s="594"/>
      <c r="BJ19" s="594"/>
      <c r="BK19" s="594"/>
      <c r="BL19" s="594"/>
      <c r="BM19" s="594"/>
      <c r="BN19" s="595"/>
      <c r="BO19" s="596">
        <v>7.8</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16295170</v>
      </c>
      <c r="S20" s="594"/>
      <c r="T20" s="594"/>
      <c r="U20" s="594"/>
      <c r="V20" s="594"/>
      <c r="W20" s="594"/>
      <c r="X20" s="594"/>
      <c r="Y20" s="595"/>
      <c r="Z20" s="596">
        <v>53.2</v>
      </c>
      <c r="AA20" s="596"/>
      <c r="AB20" s="596"/>
      <c r="AC20" s="596"/>
      <c r="AD20" s="597">
        <v>14904425</v>
      </c>
      <c r="AE20" s="597"/>
      <c r="AF20" s="597"/>
      <c r="AG20" s="597"/>
      <c r="AH20" s="597"/>
      <c r="AI20" s="597"/>
      <c r="AJ20" s="597"/>
      <c r="AK20" s="597"/>
      <c r="AL20" s="598">
        <v>99.2</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832398</v>
      </c>
      <c r="BH20" s="594"/>
      <c r="BI20" s="594"/>
      <c r="BJ20" s="594"/>
      <c r="BK20" s="594"/>
      <c r="BL20" s="594"/>
      <c r="BM20" s="594"/>
      <c r="BN20" s="595"/>
      <c r="BO20" s="596">
        <v>7.8</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29860583</v>
      </c>
      <c r="CS20" s="594"/>
      <c r="CT20" s="594"/>
      <c r="CU20" s="594"/>
      <c r="CV20" s="594"/>
      <c r="CW20" s="594"/>
      <c r="CX20" s="594"/>
      <c r="CY20" s="595"/>
      <c r="CZ20" s="596">
        <v>100</v>
      </c>
      <c r="DA20" s="596"/>
      <c r="DB20" s="596"/>
      <c r="DC20" s="596"/>
      <c r="DD20" s="602">
        <v>3342463</v>
      </c>
      <c r="DE20" s="594"/>
      <c r="DF20" s="594"/>
      <c r="DG20" s="594"/>
      <c r="DH20" s="594"/>
      <c r="DI20" s="594"/>
      <c r="DJ20" s="594"/>
      <c r="DK20" s="594"/>
      <c r="DL20" s="594"/>
      <c r="DM20" s="594"/>
      <c r="DN20" s="594"/>
      <c r="DO20" s="594"/>
      <c r="DP20" s="595"/>
      <c r="DQ20" s="602">
        <v>18057296</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12380</v>
      </c>
      <c r="S21" s="594"/>
      <c r="T21" s="594"/>
      <c r="U21" s="594"/>
      <c r="V21" s="594"/>
      <c r="W21" s="594"/>
      <c r="X21" s="594"/>
      <c r="Y21" s="595"/>
      <c r="Z21" s="596">
        <v>0</v>
      </c>
      <c r="AA21" s="596"/>
      <c r="AB21" s="596"/>
      <c r="AC21" s="596"/>
      <c r="AD21" s="597">
        <v>12380</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12682</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359220</v>
      </c>
      <c r="S22" s="594"/>
      <c r="T22" s="594"/>
      <c r="U22" s="594"/>
      <c r="V22" s="594"/>
      <c r="W22" s="594"/>
      <c r="X22" s="594"/>
      <c r="Y22" s="595"/>
      <c r="Z22" s="596">
        <v>1.2</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140359</v>
      </c>
      <c r="S23" s="594"/>
      <c r="T23" s="594"/>
      <c r="U23" s="594"/>
      <c r="V23" s="594"/>
      <c r="W23" s="594"/>
      <c r="X23" s="594"/>
      <c r="Y23" s="595"/>
      <c r="Z23" s="596">
        <v>0.5</v>
      </c>
      <c r="AA23" s="596"/>
      <c r="AB23" s="596"/>
      <c r="AC23" s="596"/>
      <c r="AD23" s="597">
        <v>28001</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819716</v>
      </c>
      <c r="BH23" s="594"/>
      <c r="BI23" s="594"/>
      <c r="BJ23" s="594"/>
      <c r="BK23" s="594"/>
      <c r="BL23" s="594"/>
      <c r="BM23" s="594"/>
      <c r="BN23" s="595"/>
      <c r="BO23" s="596">
        <v>7.7</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269587</v>
      </c>
      <c r="S24" s="594"/>
      <c r="T24" s="594"/>
      <c r="U24" s="594"/>
      <c r="V24" s="594"/>
      <c r="W24" s="594"/>
      <c r="X24" s="594"/>
      <c r="Y24" s="595"/>
      <c r="Z24" s="596">
        <v>0.9</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15014871</v>
      </c>
      <c r="CS24" s="583"/>
      <c r="CT24" s="583"/>
      <c r="CU24" s="583"/>
      <c r="CV24" s="583"/>
      <c r="CW24" s="583"/>
      <c r="CX24" s="583"/>
      <c r="CY24" s="584"/>
      <c r="CZ24" s="622">
        <v>50.3</v>
      </c>
      <c r="DA24" s="623"/>
      <c r="DB24" s="623"/>
      <c r="DC24" s="624"/>
      <c r="DD24" s="621">
        <v>8382705</v>
      </c>
      <c r="DE24" s="583"/>
      <c r="DF24" s="583"/>
      <c r="DG24" s="583"/>
      <c r="DH24" s="583"/>
      <c r="DI24" s="583"/>
      <c r="DJ24" s="583"/>
      <c r="DK24" s="584"/>
      <c r="DL24" s="621">
        <v>8266414</v>
      </c>
      <c r="DM24" s="583"/>
      <c r="DN24" s="583"/>
      <c r="DO24" s="583"/>
      <c r="DP24" s="583"/>
      <c r="DQ24" s="583"/>
      <c r="DR24" s="583"/>
      <c r="DS24" s="583"/>
      <c r="DT24" s="583"/>
      <c r="DU24" s="583"/>
      <c r="DV24" s="584"/>
      <c r="DW24" s="587">
        <v>50.1</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4364748</v>
      </c>
      <c r="S25" s="594"/>
      <c r="T25" s="594"/>
      <c r="U25" s="594"/>
      <c r="V25" s="594"/>
      <c r="W25" s="594"/>
      <c r="X25" s="594"/>
      <c r="Y25" s="595"/>
      <c r="Z25" s="596">
        <v>14.3</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4131991</v>
      </c>
      <c r="CS25" s="625"/>
      <c r="CT25" s="625"/>
      <c r="CU25" s="625"/>
      <c r="CV25" s="625"/>
      <c r="CW25" s="625"/>
      <c r="CX25" s="625"/>
      <c r="CY25" s="626"/>
      <c r="CZ25" s="627">
        <v>13.8</v>
      </c>
      <c r="DA25" s="628"/>
      <c r="DB25" s="628"/>
      <c r="DC25" s="629"/>
      <c r="DD25" s="602">
        <v>3758670</v>
      </c>
      <c r="DE25" s="625"/>
      <c r="DF25" s="625"/>
      <c r="DG25" s="625"/>
      <c r="DH25" s="625"/>
      <c r="DI25" s="625"/>
      <c r="DJ25" s="625"/>
      <c r="DK25" s="626"/>
      <c r="DL25" s="602">
        <v>3719764</v>
      </c>
      <c r="DM25" s="625"/>
      <c r="DN25" s="625"/>
      <c r="DO25" s="625"/>
      <c r="DP25" s="625"/>
      <c r="DQ25" s="625"/>
      <c r="DR25" s="625"/>
      <c r="DS25" s="625"/>
      <c r="DT25" s="625"/>
      <c r="DU25" s="625"/>
      <c r="DV25" s="626"/>
      <c r="DW25" s="598">
        <v>22.5</v>
      </c>
      <c r="DX25" s="619"/>
      <c r="DY25" s="619"/>
      <c r="DZ25" s="619"/>
      <c r="EA25" s="619"/>
      <c r="EB25" s="619"/>
      <c r="EC25" s="620"/>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2629220</v>
      </c>
      <c r="CS26" s="594"/>
      <c r="CT26" s="594"/>
      <c r="CU26" s="594"/>
      <c r="CV26" s="594"/>
      <c r="CW26" s="594"/>
      <c r="CX26" s="594"/>
      <c r="CY26" s="595"/>
      <c r="CZ26" s="627">
        <v>8.8000000000000007</v>
      </c>
      <c r="DA26" s="628"/>
      <c r="DB26" s="628"/>
      <c r="DC26" s="629"/>
      <c r="DD26" s="602">
        <v>2395632</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x14ac:dyDescent="0.15">
      <c r="B27" s="590" t="s">
        <v>279</v>
      </c>
      <c r="C27" s="591"/>
      <c r="D27" s="591"/>
      <c r="E27" s="591"/>
      <c r="F27" s="591"/>
      <c r="G27" s="591"/>
      <c r="H27" s="591"/>
      <c r="I27" s="591"/>
      <c r="J27" s="591"/>
      <c r="K27" s="591"/>
      <c r="L27" s="591"/>
      <c r="M27" s="591"/>
      <c r="N27" s="591"/>
      <c r="O27" s="591"/>
      <c r="P27" s="591"/>
      <c r="Q27" s="592"/>
      <c r="R27" s="593">
        <v>5337667</v>
      </c>
      <c r="S27" s="594"/>
      <c r="T27" s="594"/>
      <c r="U27" s="594"/>
      <c r="V27" s="594"/>
      <c r="W27" s="594"/>
      <c r="X27" s="594"/>
      <c r="Y27" s="595"/>
      <c r="Z27" s="596">
        <v>17.399999999999999</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10644922</v>
      </c>
      <c r="BH27" s="594"/>
      <c r="BI27" s="594"/>
      <c r="BJ27" s="594"/>
      <c r="BK27" s="594"/>
      <c r="BL27" s="594"/>
      <c r="BM27" s="594"/>
      <c r="BN27" s="595"/>
      <c r="BO27" s="596">
        <v>100</v>
      </c>
      <c r="BP27" s="596"/>
      <c r="BQ27" s="596"/>
      <c r="BR27" s="596"/>
      <c r="BS27" s="602">
        <v>24399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8137396</v>
      </c>
      <c r="CS27" s="625"/>
      <c r="CT27" s="625"/>
      <c r="CU27" s="625"/>
      <c r="CV27" s="625"/>
      <c r="CW27" s="625"/>
      <c r="CX27" s="625"/>
      <c r="CY27" s="626"/>
      <c r="CZ27" s="627">
        <v>27.3</v>
      </c>
      <c r="DA27" s="628"/>
      <c r="DB27" s="628"/>
      <c r="DC27" s="629"/>
      <c r="DD27" s="602">
        <v>1900021</v>
      </c>
      <c r="DE27" s="625"/>
      <c r="DF27" s="625"/>
      <c r="DG27" s="625"/>
      <c r="DH27" s="625"/>
      <c r="DI27" s="625"/>
      <c r="DJ27" s="625"/>
      <c r="DK27" s="626"/>
      <c r="DL27" s="602">
        <v>1898936</v>
      </c>
      <c r="DM27" s="625"/>
      <c r="DN27" s="625"/>
      <c r="DO27" s="625"/>
      <c r="DP27" s="625"/>
      <c r="DQ27" s="625"/>
      <c r="DR27" s="625"/>
      <c r="DS27" s="625"/>
      <c r="DT27" s="625"/>
      <c r="DU27" s="625"/>
      <c r="DV27" s="626"/>
      <c r="DW27" s="598">
        <v>11.5</v>
      </c>
      <c r="DX27" s="619"/>
      <c r="DY27" s="619"/>
      <c r="DZ27" s="619"/>
      <c r="EA27" s="619"/>
      <c r="EB27" s="619"/>
      <c r="EC27" s="620"/>
    </row>
    <row r="28" spans="2:133" ht="11.25" customHeight="1" x14ac:dyDescent="0.15">
      <c r="B28" s="590" t="s">
        <v>282</v>
      </c>
      <c r="C28" s="591"/>
      <c r="D28" s="591"/>
      <c r="E28" s="591"/>
      <c r="F28" s="591"/>
      <c r="G28" s="591"/>
      <c r="H28" s="591"/>
      <c r="I28" s="591"/>
      <c r="J28" s="591"/>
      <c r="K28" s="591"/>
      <c r="L28" s="591"/>
      <c r="M28" s="591"/>
      <c r="N28" s="591"/>
      <c r="O28" s="591"/>
      <c r="P28" s="591"/>
      <c r="Q28" s="592"/>
      <c r="R28" s="593">
        <v>112142</v>
      </c>
      <c r="S28" s="594"/>
      <c r="T28" s="594"/>
      <c r="U28" s="594"/>
      <c r="V28" s="594"/>
      <c r="W28" s="594"/>
      <c r="X28" s="594"/>
      <c r="Y28" s="595"/>
      <c r="Z28" s="596">
        <v>0.4</v>
      </c>
      <c r="AA28" s="596"/>
      <c r="AB28" s="596"/>
      <c r="AC28" s="596"/>
      <c r="AD28" s="597">
        <v>72850</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2745484</v>
      </c>
      <c r="CS28" s="594"/>
      <c r="CT28" s="594"/>
      <c r="CU28" s="594"/>
      <c r="CV28" s="594"/>
      <c r="CW28" s="594"/>
      <c r="CX28" s="594"/>
      <c r="CY28" s="595"/>
      <c r="CZ28" s="627">
        <v>9.1999999999999993</v>
      </c>
      <c r="DA28" s="628"/>
      <c r="DB28" s="628"/>
      <c r="DC28" s="629"/>
      <c r="DD28" s="602">
        <v>2724014</v>
      </c>
      <c r="DE28" s="594"/>
      <c r="DF28" s="594"/>
      <c r="DG28" s="594"/>
      <c r="DH28" s="594"/>
      <c r="DI28" s="594"/>
      <c r="DJ28" s="594"/>
      <c r="DK28" s="595"/>
      <c r="DL28" s="602">
        <v>2647714</v>
      </c>
      <c r="DM28" s="594"/>
      <c r="DN28" s="594"/>
      <c r="DO28" s="594"/>
      <c r="DP28" s="594"/>
      <c r="DQ28" s="594"/>
      <c r="DR28" s="594"/>
      <c r="DS28" s="594"/>
      <c r="DT28" s="594"/>
      <c r="DU28" s="594"/>
      <c r="DV28" s="595"/>
      <c r="DW28" s="598">
        <v>16</v>
      </c>
      <c r="DX28" s="619"/>
      <c r="DY28" s="619"/>
      <c r="DZ28" s="619"/>
      <c r="EA28" s="619"/>
      <c r="EB28" s="619"/>
      <c r="EC28" s="620"/>
    </row>
    <row r="29" spans="2:133" ht="11.25" customHeight="1" x14ac:dyDescent="0.15">
      <c r="B29" s="590" t="s">
        <v>284</v>
      </c>
      <c r="C29" s="591"/>
      <c r="D29" s="591"/>
      <c r="E29" s="591"/>
      <c r="F29" s="591"/>
      <c r="G29" s="591"/>
      <c r="H29" s="591"/>
      <c r="I29" s="591"/>
      <c r="J29" s="591"/>
      <c r="K29" s="591"/>
      <c r="L29" s="591"/>
      <c r="M29" s="591"/>
      <c r="N29" s="591"/>
      <c r="O29" s="591"/>
      <c r="P29" s="591"/>
      <c r="Q29" s="592"/>
      <c r="R29" s="593">
        <v>7565</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2745484</v>
      </c>
      <c r="CS29" s="625"/>
      <c r="CT29" s="625"/>
      <c r="CU29" s="625"/>
      <c r="CV29" s="625"/>
      <c r="CW29" s="625"/>
      <c r="CX29" s="625"/>
      <c r="CY29" s="626"/>
      <c r="CZ29" s="627">
        <v>9.1999999999999993</v>
      </c>
      <c r="DA29" s="628"/>
      <c r="DB29" s="628"/>
      <c r="DC29" s="629"/>
      <c r="DD29" s="602">
        <v>2724014</v>
      </c>
      <c r="DE29" s="625"/>
      <c r="DF29" s="625"/>
      <c r="DG29" s="625"/>
      <c r="DH29" s="625"/>
      <c r="DI29" s="625"/>
      <c r="DJ29" s="625"/>
      <c r="DK29" s="626"/>
      <c r="DL29" s="602">
        <v>2647714</v>
      </c>
      <c r="DM29" s="625"/>
      <c r="DN29" s="625"/>
      <c r="DO29" s="625"/>
      <c r="DP29" s="625"/>
      <c r="DQ29" s="625"/>
      <c r="DR29" s="625"/>
      <c r="DS29" s="625"/>
      <c r="DT29" s="625"/>
      <c r="DU29" s="625"/>
      <c r="DV29" s="626"/>
      <c r="DW29" s="598">
        <v>16</v>
      </c>
      <c r="DX29" s="619"/>
      <c r="DY29" s="619"/>
      <c r="DZ29" s="619"/>
      <c r="EA29" s="619"/>
      <c r="EB29" s="619"/>
      <c r="EC29" s="620"/>
    </row>
    <row r="30" spans="2:133" ht="11.25" customHeight="1" x14ac:dyDescent="0.15">
      <c r="B30" s="590" t="s">
        <v>289</v>
      </c>
      <c r="C30" s="591"/>
      <c r="D30" s="591"/>
      <c r="E30" s="591"/>
      <c r="F30" s="591"/>
      <c r="G30" s="591"/>
      <c r="H30" s="591"/>
      <c r="I30" s="591"/>
      <c r="J30" s="591"/>
      <c r="K30" s="591"/>
      <c r="L30" s="591"/>
      <c r="M30" s="591"/>
      <c r="N30" s="591"/>
      <c r="O30" s="591"/>
      <c r="P30" s="591"/>
      <c r="Q30" s="592"/>
      <c r="R30" s="593">
        <v>720685</v>
      </c>
      <c r="S30" s="594"/>
      <c r="T30" s="594"/>
      <c r="U30" s="594"/>
      <c r="V30" s="594"/>
      <c r="W30" s="594"/>
      <c r="X30" s="594"/>
      <c r="Y30" s="595"/>
      <c r="Z30" s="596">
        <v>2.4</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99.2</v>
      </c>
      <c r="BH30" s="652"/>
      <c r="BI30" s="652"/>
      <c r="BJ30" s="652"/>
      <c r="BK30" s="652"/>
      <c r="BL30" s="652"/>
      <c r="BM30" s="588">
        <v>97.8</v>
      </c>
      <c r="BN30" s="652"/>
      <c r="BO30" s="652"/>
      <c r="BP30" s="652"/>
      <c r="BQ30" s="653"/>
      <c r="BR30" s="651">
        <v>99</v>
      </c>
      <c r="BS30" s="652"/>
      <c r="BT30" s="652"/>
      <c r="BU30" s="652"/>
      <c r="BV30" s="652"/>
      <c r="BW30" s="652"/>
      <c r="BX30" s="588">
        <v>97</v>
      </c>
      <c r="BY30" s="652"/>
      <c r="BZ30" s="652"/>
      <c r="CA30" s="652"/>
      <c r="CB30" s="653"/>
      <c r="CD30" s="656"/>
      <c r="CE30" s="657"/>
      <c r="CF30" s="607" t="s">
        <v>292</v>
      </c>
      <c r="CG30" s="608"/>
      <c r="CH30" s="608"/>
      <c r="CI30" s="608"/>
      <c r="CJ30" s="608"/>
      <c r="CK30" s="608"/>
      <c r="CL30" s="608"/>
      <c r="CM30" s="608"/>
      <c r="CN30" s="608"/>
      <c r="CO30" s="608"/>
      <c r="CP30" s="608"/>
      <c r="CQ30" s="609"/>
      <c r="CR30" s="593">
        <v>2438897</v>
      </c>
      <c r="CS30" s="594"/>
      <c r="CT30" s="594"/>
      <c r="CU30" s="594"/>
      <c r="CV30" s="594"/>
      <c r="CW30" s="594"/>
      <c r="CX30" s="594"/>
      <c r="CY30" s="595"/>
      <c r="CZ30" s="627">
        <v>8.1999999999999993</v>
      </c>
      <c r="DA30" s="628"/>
      <c r="DB30" s="628"/>
      <c r="DC30" s="629"/>
      <c r="DD30" s="602">
        <v>2417427</v>
      </c>
      <c r="DE30" s="594"/>
      <c r="DF30" s="594"/>
      <c r="DG30" s="594"/>
      <c r="DH30" s="594"/>
      <c r="DI30" s="594"/>
      <c r="DJ30" s="594"/>
      <c r="DK30" s="595"/>
      <c r="DL30" s="602">
        <v>2341127</v>
      </c>
      <c r="DM30" s="594"/>
      <c r="DN30" s="594"/>
      <c r="DO30" s="594"/>
      <c r="DP30" s="594"/>
      <c r="DQ30" s="594"/>
      <c r="DR30" s="594"/>
      <c r="DS30" s="594"/>
      <c r="DT30" s="594"/>
      <c r="DU30" s="594"/>
      <c r="DV30" s="595"/>
      <c r="DW30" s="598">
        <v>14.2</v>
      </c>
      <c r="DX30" s="619"/>
      <c r="DY30" s="619"/>
      <c r="DZ30" s="619"/>
      <c r="EA30" s="619"/>
      <c r="EB30" s="619"/>
      <c r="EC30" s="620"/>
    </row>
    <row r="31" spans="2:133" ht="11.25" customHeight="1" x14ac:dyDescent="0.15">
      <c r="B31" s="590" t="s">
        <v>293</v>
      </c>
      <c r="C31" s="591"/>
      <c r="D31" s="591"/>
      <c r="E31" s="591"/>
      <c r="F31" s="591"/>
      <c r="G31" s="591"/>
      <c r="H31" s="591"/>
      <c r="I31" s="591"/>
      <c r="J31" s="591"/>
      <c r="K31" s="591"/>
      <c r="L31" s="591"/>
      <c r="M31" s="591"/>
      <c r="N31" s="591"/>
      <c r="O31" s="591"/>
      <c r="P31" s="591"/>
      <c r="Q31" s="592"/>
      <c r="R31" s="593">
        <v>685521</v>
      </c>
      <c r="S31" s="594"/>
      <c r="T31" s="594"/>
      <c r="U31" s="594"/>
      <c r="V31" s="594"/>
      <c r="W31" s="594"/>
      <c r="X31" s="594"/>
      <c r="Y31" s="595"/>
      <c r="Z31" s="596">
        <v>2.2000000000000002</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97</v>
      </c>
      <c r="BN31" s="649"/>
      <c r="BO31" s="649"/>
      <c r="BP31" s="649"/>
      <c r="BQ31" s="650"/>
      <c r="BR31" s="648">
        <v>98.5</v>
      </c>
      <c r="BS31" s="625"/>
      <c r="BT31" s="625"/>
      <c r="BU31" s="625"/>
      <c r="BV31" s="625"/>
      <c r="BW31" s="625"/>
      <c r="BX31" s="599">
        <v>95.9</v>
      </c>
      <c r="BY31" s="649"/>
      <c r="BZ31" s="649"/>
      <c r="CA31" s="649"/>
      <c r="CB31" s="650"/>
      <c r="CD31" s="656"/>
      <c r="CE31" s="657"/>
      <c r="CF31" s="607" t="s">
        <v>296</v>
      </c>
      <c r="CG31" s="608"/>
      <c r="CH31" s="608"/>
      <c r="CI31" s="608"/>
      <c r="CJ31" s="608"/>
      <c r="CK31" s="608"/>
      <c r="CL31" s="608"/>
      <c r="CM31" s="608"/>
      <c r="CN31" s="608"/>
      <c r="CO31" s="608"/>
      <c r="CP31" s="608"/>
      <c r="CQ31" s="609"/>
      <c r="CR31" s="593">
        <v>306587</v>
      </c>
      <c r="CS31" s="625"/>
      <c r="CT31" s="625"/>
      <c r="CU31" s="625"/>
      <c r="CV31" s="625"/>
      <c r="CW31" s="625"/>
      <c r="CX31" s="625"/>
      <c r="CY31" s="626"/>
      <c r="CZ31" s="627">
        <v>1</v>
      </c>
      <c r="DA31" s="628"/>
      <c r="DB31" s="628"/>
      <c r="DC31" s="629"/>
      <c r="DD31" s="602">
        <v>306587</v>
      </c>
      <c r="DE31" s="625"/>
      <c r="DF31" s="625"/>
      <c r="DG31" s="625"/>
      <c r="DH31" s="625"/>
      <c r="DI31" s="625"/>
      <c r="DJ31" s="625"/>
      <c r="DK31" s="626"/>
      <c r="DL31" s="602">
        <v>306587</v>
      </c>
      <c r="DM31" s="625"/>
      <c r="DN31" s="625"/>
      <c r="DO31" s="625"/>
      <c r="DP31" s="625"/>
      <c r="DQ31" s="625"/>
      <c r="DR31" s="625"/>
      <c r="DS31" s="625"/>
      <c r="DT31" s="625"/>
      <c r="DU31" s="625"/>
      <c r="DV31" s="626"/>
      <c r="DW31" s="598">
        <v>1.9</v>
      </c>
      <c r="DX31" s="619"/>
      <c r="DY31" s="619"/>
      <c r="DZ31" s="619"/>
      <c r="EA31" s="619"/>
      <c r="EB31" s="619"/>
      <c r="EC31" s="620"/>
    </row>
    <row r="32" spans="2:133" ht="11.25" customHeight="1" x14ac:dyDescent="0.15">
      <c r="B32" s="590" t="s">
        <v>297</v>
      </c>
      <c r="C32" s="591"/>
      <c r="D32" s="591"/>
      <c r="E32" s="591"/>
      <c r="F32" s="591"/>
      <c r="G32" s="591"/>
      <c r="H32" s="591"/>
      <c r="I32" s="591"/>
      <c r="J32" s="591"/>
      <c r="K32" s="591"/>
      <c r="L32" s="591"/>
      <c r="M32" s="591"/>
      <c r="N32" s="591"/>
      <c r="O32" s="591"/>
      <c r="P32" s="591"/>
      <c r="Q32" s="592"/>
      <c r="R32" s="593">
        <v>276704</v>
      </c>
      <c r="S32" s="594"/>
      <c r="T32" s="594"/>
      <c r="U32" s="594"/>
      <c r="V32" s="594"/>
      <c r="W32" s="594"/>
      <c r="X32" s="594"/>
      <c r="Y32" s="595"/>
      <c r="Z32" s="596">
        <v>0.9</v>
      </c>
      <c r="AA32" s="596"/>
      <c r="AB32" s="596"/>
      <c r="AC32" s="596"/>
      <c r="AD32" s="597">
        <v>49</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99.5</v>
      </c>
      <c r="BH32" s="661"/>
      <c r="BI32" s="661"/>
      <c r="BJ32" s="661"/>
      <c r="BK32" s="661"/>
      <c r="BL32" s="661"/>
      <c r="BM32" s="662">
        <v>98.4</v>
      </c>
      <c r="BN32" s="661"/>
      <c r="BO32" s="661"/>
      <c r="BP32" s="661"/>
      <c r="BQ32" s="663"/>
      <c r="BR32" s="660">
        <v>99.3</v>
      </c>
      <c r="BS32" s="661"/>
      <c r="BT32" s="661"/>
      <c r="BU32" s="661"/>
      <c r="BV32" s="661"/>
      <c r="BW32" s="661"/>
      <c r="BX32" s="662">
        <v>97.9</v>
      </c>
      <c r="BY32" s="661"/>
      <c r="BZ32" s="661"/>
      <c r="CA32" s="661"/>
      <c r="CB32" s="663"/>
      <c r="CD32" s="658"/>
      <c r="CE32" s="659"/>
      <c r="CF32" s="607" t="s">
        <v>299</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19"/>
      <c r="DY32" s="619"/>
      <c r="DZ32" s="619"/>
      <c r="EA32" s="619"/>
      <c r="EB32" s="619"/>
      <c r="EC32" s="620"/>
    </row>
    <row r="33" spans="2:133" ht="11.25" customHeight="1" x14ac:dyDescent="0.15">
      <c r="B33" s="590" t="s">
        <v>300</v>
      </c>
      <c r="C33" s="591"/>
      <c r="D33" s="591"/>
      <c r="E33" s="591"/>
      <c r="F33" s="591"/>
      <c r="G33" s="591"/>
      <c r="H33" s="591"/>
      <c r="I33" s="591"/>
      <c r="J33" s="591"/>
      <c r="K33" s="591"/>
      <c r="L33" s="591"/>
      <c r="M33" s="591"/>
      <c r="N33" s="591"/>
      <c r="O33" s="591"/>
      <c r="P33" s="591"/>
      <c r="Q33" s="592"/>
      <c r="R33" s="593">
        <v>2036907</v>
      </c>
      <c r="S33" s="594"/>
      <c r="T33" s="594"/>
      <c r="U33" s="594"/>
      <c r="V33" s="594"/>
      <c r="W33" s="594"/>
      <c r="X33" s="594"/>
      <c r="Y33" s="595"/>
      <c r="Z33" s="596">
        <v>6.7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11455523</v>
      </c>
      <c r="CS33" s="625"/>
      <c r="CT33" s="625"/>
      <c r="CU33" s="625"/>
      <c r="CV33" s="625"/>
      <c r="CW33" s="625"/>
      <c r="CX33" s="625"/>
      <c r="CY33" s="626"/>
      <c r="CZ33" s="627">
        <v>38.4</v>
      </c>
      <c r="DA33" s="628"/>
      <c r="DB33" s="628"/>
      <c r="DC33" s="629"/>
      <c r="DD33" s="602">
        <v>9325524</v>
      </c>
      <c r="DE33" s="625"/>
      <c r="DF33" s="625"/>
      <c r="DG33" s="625"/>
      <c r="DH33" s="625"/>
      <c r="DI33" s="625"/>
      <c r="DJ33" s="625"/>
      <c r="DK33" s="626"/>
      <c r="DL33" s="602">
        <v>7582885</v>
      </c>
      <c r="DM33" s="625"/>
      <c r="DN33" s="625"/>
      <c r="DO33" s="625"/>
      <c r="DP33" s="625"/>
      <c r="DQ33" s="625"/>
      <c r="DR33" s="625"/>
      <c r="DS33" s="625"/>
      <c r="DT33" s="625"/>
      <c r="DU33" s="625"/>
      <c r="DV33" s="626"/>
      <c r="DW33" s="598">
        <v>45.9</v>
      </c>
      <c r="DX33" s="619"/>
      <c r="DY33" s="619"/>
      <c r="DZ33" s="619"/>
      <c r="EA33" s="619"/>
      <c r="EB33" s="619"/>
      <c r="EC33" s="620"/>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3908932</v>
      </c>
      <c r="CS34" s="594"/>
      <c r="CT34" s="594"/>
      <c r="CU34" s="594"/>
      <c r="CV34" s="594"/>
      <c r="CW34" s="594"/>
      <c r="CX34" s="594"/>
      <c r="CY34" s="595"/>
      <c r="CZ34" s="627">
        <v>13.1</v>
      </c>
      <c r="DA34" s="628"/>
      <c r="DB34" s="628"/>
      <c r="DC34" s="629"/>
      <c r="DD34" s="602">
        <v>2964170</v>
      </c>
      <c r="DE34" s="594"/>
      <c r="DF34" s="594"/>
      <c r="DG34" s="594"/>
      <c r="DH34" s="594"/>
      <c r="DI34" s="594"/>
      <c r="DJ34" s="594"/>
      <c r="DK34" s="595"/>
      <c r="DL34" s="602">
        <v>2596781</v>
      </c>
      <c r="DM34" s="594"/>
      <c r="DN34" s="594"/>
      <c r="DO34" s="594"/>
      <c r="DP34" s="594"/>
      <c r="DQ34" s="594"/>
      <c r="DR34" s="594"/>
      <c r="DS34" s="594"/>
      <c r="DT34" s="594"/>
      <c r="DU34" s="594"/>
      <c r="DV34" s="595"/>
      <c r="DW34" s="598">
        <v>15.7</v>
      </c>
      <c r="DX34" s="619"/>
      <c r="DY34" s="619"/>
      <c r="DZ34" s="619"/>
      <c r="EA34" s="619"/>
      <c r="EB34" s="619"/>
      <c r="EC34" s="620"/>
    </row>
    <row r="35" spans="2:133" ht="11.25" customHeight="1" x14ac:dyDescent="0.15">
      <c r="B35" s="590" t="s">
        <v>306</v>
      </c>
      <c r="C35" s="591"/>
      <c r="D35" s="591"/>
      <c r="E35" s="591"/>
      <c r="F35" s="591"/>
      <c r="G35" s="591"/>
      <c r="H35" s="591"/>
      <c r="I35" s="591"/>
      <c r="J35" s="591"/>
      <c r="K35" s="591"/>
      <c r="L35" s="591"/>
      <c r="M35" s="591"/>
      <c r="N35" s="591"/>
      <c r="O35" s="591"/>
      <c r="P35" s="591"/>
      <c r="Q35" s="592"/>
      <c r="R35" s="593">
        <v>1498107</v>
      </c>
      <c r="S35" s="594"/>
      <c r="T35" s="594"/>
      <c r="U35" s="594"/>
      <c r="V35" s="594"/>
      <c r="W35" s="594"/>
      <c r="X35" s="594"/>
      <c r="Y35" s="595"/>
      <c r="Z35" s="596">
        <v>4.9000000000000004</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4468238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484857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71770</v>
      </c>
      <c r="CS35" s="625"/>
      <c r="CT35" s="625"/>
      <c r="CU35" s="625"/>
      <c r="CV35" s="625"/>
      <c r="CW35" s="625"/>
      <c r="CX35" s="625"/>
      <c r="CY35" s="626"/>
      <c r="CZ35" s="627">
        <v>0.2</v>
      </c>
      <c r="DA35" s="628"/>
      <c r="DB35" s="628"/>
      <c r="DC35" s="629"/>
      <c r="DD35" s="602">
        <v>63602</v>
      </c>
      <c r="DE35" s="625"/>
      <c r="DF35" s="625"/>
      <c r="DG35" s="625"/>
      <c r="DH35" s="625"/>
      <c r="DI35" s="625"/>
      <c r="DJ35" s="625"/>
      <c r="DK35" s="626"/>
      <c r="DL35" s="602">
        <v>63602</v>
      </c>
      <c r="DM35" s="625"/>
      <c r="DN35" s="625"/>
      <c r="DO35" s="625"/>
      <c r="DP35" s="625"/>
      <c r="DQ35" s="625"/>
      <c r="DR35" s="625"/>
      <c r="DS35" s="625"/>
      <c r="DT35" s="625"/>
      <c r="DU35" s="625"/>
      <c r="DV35" s="626"/>
      <c r="DW35" s="598">
        <v>0.4</v>
      </c>
      <c r="DX35" s="619"/>
      <c r="DY35" s="619"/>
      <c r="DZ35" s="619"/>
      <c r="EA35" s="619"/>
      <c r="EB35" s="619"/>
      <c r="EC35" s="620"/>
    </row>
    <row r="36" spans="2:133" ht="11.25" customHeight="1" x14ac:dyDescent="0.15">
      <c r="B36" s="636" t="s">
        <v>310</v>
      </c>
      <c r="C36" s="637"/>
      <c r="D36" s="637"/>
      <c r="E36" s="637"/>
      <c r="F36" s="637"/>
      <c r="G36" s="637"/>
      <c r="H36" s="637"/>
      <c r="I36" s="637"/>
      <c r="J36" s="637"/>
      <c r="K36" s="637"/>
      <c r="L36" s="637"/>
      <c r="M36" s="637"/>
      <c r="N36" s="637"/>
      <c r="O36" s="637"/>
      <c r="P36" s="637"/>
      <c r="Q36" s="638"/>
      <c r="R36" s="665">
        <v>30618655</v>
      </c>
      <c r="S36" s="666"/>
      <c r="T36" s="666"/>
      <c r="U36" s="666"/>
      <c r="V36" s="666"/>
      <c r="W36" s="666"/>
      <c r="X36" s="666"/>
      <c r="Y36" s="667"/>
      <c r="Z36" s="668">
        <v>100</v>
      </c>
      <c r="AA36" s="668"/>
      <c r="AB36" s="668"/>
      <c r="AC36" s="668"/>
      <c r="AD36" s="669">
        <v>15017705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1201285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-198747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3621989</v>
      </c>
      <c r="CS36" s="594"/>
      <c r="CT36" s="594"/>
      <c r="CU36" s="594"/>
      <c r="CV36" s="594"/>
      <c r="CW36" s="594"/>
      <c r="CX36" s="594"/>
      <c r="CY36" s="595"/>
      <c r="CZ36" s="627">
        <v>12.1</v>
      </c>
      <c r="DA36" s="628"/>
      <c r="DB36" s="628"/>
      <c r="DC36" s="629"/>
      <c r="DD36" s="602">
        <v>2738411</v>
      </c>
      <c r="DE36" s="594"/>
      <c r="DF36" s="594"/>
      <c r="DG36" s="594"/>
      <c r="DH36" s="594"/>
      <c r="DI36" s="594"/>
      <c r="DJ36" s="594"/>
      <c r="DK36" s="595"/>
      <c r="DL36" s="602">
        <v>2373815</v>
      </c>
      <c r="DM36" s="594"/>
      <c r="DN36" s="594"/>
      <c r="DO36" s="594"/>
      <c r="DP36" s="594"/>
      <c r="DQ36" s="594"/>
      <c r="DR36" s="594"/>
      <c r="DS36" s="594"/>
      <c r="DT36" s="594"/>
      <c r="DU36" s="594"/>
      <c r="DV36" s="595"/>
      <c r="DW36" s="598">
        <v>14.4</v>
      </c>
      <c r="DX36" s="619"/>
      <c r="DY36" s="619"/>
      <c r="DZ36" s="619"/>
      <c r="EA36" s="619"/>
      <c r="EB36" s="619"/>
      <c r="EC36" s="620"/>
    </row>
    <row r="37" spans="2:133" ht="11.25" customHeight="1" x14ac:dyDescent="0.15">
      <c r="AQ37" s="672" t="s">
        <v>314</v>
      </c>
      <c r="AR37" s="673"/>
      <c r="AS37" s="673"/>
      <c r="AT37" s="673"/>
      <c r="AU37" s="673"/>
      <c r="AV37" s="673"/>
      <c r="AW37" s="673"/>
      <c r="AX37" s="673"/>
      <c r="AY37" s="674"/>
      <c r="AZ37" s="593">
        <v>713208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13733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744475</v>
      </c>
      <c r="CS37" s="625"/>
      <c r="CT37" s="625"/>
      <c r="CU37" s="625"/>
      <c r="CV37" s="625"/>
      <c r="CW37" s="625"/>
      <c r="CX37" s="625"/>
      <c r="CY37" s="626"/>
      <c r="CZ37" s="627">
        <v>2.5</v>
      </c>
      <c r="DA37" s="628"/>
      <c r="DB37" s="628"/>
      <c r="DC37" s="629"/>
      <c r="DD37" s="602">
        <v>728475</v>
      </c>
      <c r="DE37" s="625"/>
      <c r="DF37" s="625"/>
      <c r="DG37" s="625"/>
      <c r="DH37" s="625"/>
      <c r="DI37" s="625"/>
      <c r="DJ37" s="625"/>
      <c r="DK37" s="626"/>
      <c r="DL37" s="602">
        <v>636549</v>
      </c>
      <c r="DM37" s="625"/>
      <c r="DN37" s="625"/>
      <c r="DO37" s="625"/>
      <c r="DP37" s="625"/>
      <c r="DQ37" s="625"/>
      <c r="DR37" s="625"/>
      <c r="DS37" s="625"/>
      <c r="DT37" s="625"/>
      <c r="DU37" s="625"/>
      <c r="DV37" s="626"/>
      <c r="DW37" s="598">
        <v>3.9</v>
      </c>
      <c r="DX37" s="619"/>
      <c r="DY37" s="619"/>
      <c r="DZ37" s="619"/>
      <c r="EA37" s="619"/>
      <c r="EB37" s="619"/>
      <c r="EC37" s="620"/>
    </row>
    <row r="38" spans="2:133" ht="11.25" customHeight="1" x14ac:dyDescent="0.15">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24135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3755030</v>
      </c>
      <c r="CS38" s="594"/>
      <c r="CT38" s="594"/>
      <c r="CU38" s="594"/>
      <c r="CV38" s="594"/>
      <c r="CW38" s="594"/>
      <c r="CX38" s="594"/>
      <c r="CY38" s="595"/>
      <c r="CZ38" s="627">
        <v>12.6</v>
      </c>
      <c r="DA38" s="628"/>
      <c r="DB38" s="628"/>
      <c r="DC38" s="629"/>
      <c r="DD38" s="602">
        <v>3497576</v>
      </c>
      <c r="DE38" s="594"/>
      <c r="DF38" s="594"/>
      <c r="DG38" s="594"/>
      <c r="DH38" s="594"/>
      <c r="DI38" s="594"/>
      <c r="DJ38" s="594"/>
      <c r="DK38" s="595"/>
      <c r="DL38" s="602">
        <v>2548037</v>
      </c>
      <c r="DM38" s="594"/>
      <c r="DN38" s="594"/>
      <c r="DO38" s="594"/>
      <c r="DP38" s="594"/>
      <c r="DQ38" s="594"/>
      <c r="DR38" s="594"/>
      <c r="DS38" s="594"/>
      <c r="DT38" s="594"/>
      <c r="DU38" s="594"/>
      <c r="DV38" s="595"/>
      <c r="DW38" s="598">
        <v>15.4</v>
      </c>
      <c r="DX38" s="619"/>
      <c r="DY38" s="619"/>
      <c r="DZ38" s="619"/>
      <c r="EA38" s="619"/>
      <c r="EB38" s="619"/>
      <c r="EC38" s="620"/>
    </row>
    <row r="39" spans="2:133" ht="11.25" customHeight="1" x14ac:dyDescent="0.15">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70942</v>
      </c>
      <c r="CS39" s="625"/>
      <c r="CT39" s="625"/>
      <c r="CU39" s="625"/>
      <c r="CV39" s="625"/>
      <c r="CW39" s="625"/>
      <c r="CX39" s="625"/>
      <c r="CY39" s="626"/>
      <c r="CZ39" s="627">
        <v>0.2</v>
      </c>
      <c r="DA39" s="628"/>
      <c r="DB39" s="628"/>
      <c r="DC39" s="629"/>
      <c r="DD39" s="602">
        <v>61115</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931812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26860</v>
      </c>
      <c r="CS40" s="594"/>
      <c r="CT40" s="594"/>
      <c r="CU40" s="594"/>
      <c r="CV40" s="594"/>
      <c r="CW40" s="594"/>
      <c r="CX40" s="594"/>
      <c r="CY40" s="595"/>
      <c r="CZ40" s="627">
        <v>0.1</v>
      </c>
      <c r="DA40" s="628"/>
      <c r="DB40" s="628"/>
      <c r="DC40" s="629"/>
      <c r="DD40" s="602">
        <v>650</v>
      </c>
      <c r="DE40" s="594"/>
      <c r="DF40" s="594"/>
      <c r="DG40" s="594"/>
      <c r="DH40" s="594"/>
      <c r="DI40" s="594"/>
      <c r="DJ40" s="594"/>
      <c r="DK40" s="595"/>
      <c r="DL40" s="602">
        <v>650</v>
      </c>
      <c r="DM40" s="594"/>
      <c r="DN40" s="594"/>
      <c r="DO40" s="594"/>
      <c r="DP40" s="594"/>
      <c r="DQ40" s="594"/>
      <c r="DR40" s="594"/>
      <c r="DS40" s="594"/>
      <c r="DT40" s="594"/>
      <c r="DU40" s="594"/>
      <c r="DV40" s="595"/>
      <c r="DW40" s="598">
        <v>0</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1621933</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254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3390189</v>
      </c>
      <c r="CS42" s="594"/>
      <c r="CT42" s="594"/>
      <c r="CU42" s="594"/>
      <c r="CV42" s="594"/>
      <c r="CW42" s="594"/>
      <c r="CX42" s="594"/>
      <c r="CY42" s="595"/>
      <c r="CZ42" s="627">
        <v>11.4</v>
      </c>
      <c r="DA42" s="676"/>
      <c r="DB42" s="676"/>
      <c r="DC42" s="677"/>
      <c r="DD42" s="602">
        <v>349067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76956</v>
      </c>
      <c r="CS43" s="625"/>
      <c r="CT43" s="625"/>
      <c r="CU43" s="625"/>
      <c r="CV43" s="625"/>
      <c r="CW43" s="625"/>
      <c r="CX43" s="625"/>
      <c r="CY43" s="626"/>
      <c r="CZ43" s="627">
        <v>0.3</v>
      </c>
      <c r="DA43" s="628"/>
      <c r="DB43" s="628"/>
      <c r="DC43" s="629"/>
      <c r="DD43" s="602">
        <v>76956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3342463</v>
      </c>
      <c r="CS44" s="594"/>
      <c r="CT44" s="594"/>
      <c r="CU44" s="594"/>
      <c r="CV44" s="594"/>
      <c r="CW44" s="594"/>
      <c r="CX44" s="594"/>
      <c r="CY44" s="595"/>
      <c r="CZ44" s="627">
        <v>11.2</v>
      </c>
      <c r="DA44" s="676"/>
      <c r="DB44" s="676"/>
      <c r="DC44" s="677"/>
      <c r="DD44" s="602">
        <v>343579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1187828</v>
      </c>
      <c r="CS45" s="625"/>
      <c r="CT45" s="625"/>
      <c r="CU45" s="625"/>
      <c r="CV45" s="625"/>
      <c r="CW45" s="625"/>
      <c r="CX45" s="625"/>
      <c r="CY45" s="626"/>
      <c r="CZ45" s="627">
        <v>4</v>
      </c>
      <c r="DA45" s="628"/>
      <c r="DB45" s="628"/>
      <c r="DC45" s="629"/>
      <c r="DD45" s="602">
        <v>15409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2154635</v>
      </c>
      <c r="CS46" s="594"/>
      <c r="CT46" s="594"/>
      <c r="CU46" s="594"/>
      <c r="CV46" s="594"/>
      <c r="CW46" s="594"/>
      <c r="CX46" s="594"/>
      <c r="CY46" s="595"/>
      <c r="CZ46" s="627">
        <v>7.2</v>
      </c>
      <c r="DA46" s="676"/>
      <c r="DB46" s="676"/>
      <c r="DC46" s="677"/>
      <c r="DD46" s="602">
        <v>328170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47726</v>
      </c>
      <c r="CS47" s="625"/>
      <c r="CT47" s="625"/>
      <c r="CU47" s="625"/>
      <c r="CV47" s="625"/>
      <c r="CW47" s="625"/>
      <c r="CX47" s="625"/>
      <c r="CY47" s="626"/>
      <c r="CZ47" s="627">
        <v>0.2</v>
      </c>
      <c r="DA47" s="628"/>
      <c r="DB47" s="628"/>
      <c r="DC47" s="629"/>
      <c r="DD47" s="602">
        <v>5488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29860583</v>
      </c>
      <c r="CS49" s="661"/>
      <c r="CT49" s="661"/>
      <c r="CU49" s="661"/>
      <c r="CV49" s="661"/>
      <c r="CW49" s="661"/>
      <c r="CX49" s="661"/>
      <c r="CY49" s="688"/>
      <c r="CZ49" s="689">
        <v>100</v>
      </c>
      <c r="DA49" s="690"/>
      <c r="DB49" s="690"/>
      <c r="DC49" s="691"/>
      <c r="DD49" s="692">
        <v>18057296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30933</v>
      </c>
      <c r="R7" s="723"/>
      <c r="S7" s="723"/>
      <c r="T7" s="723"/>
      <c r="U7" s="723"/>
      <c r="V7" s="723">
        <v>30175</v>
      </c>
      <c r="W7" s="723"/>
      <c r="X7" s="723"/>
      <c r="Y7" s="723"/>
      <c r="Z7" s="723"/>
      <c r="AA7" s="723">
        <v>758</v>
      </c>
      <c r="AB7" s="723"/>
      <c r="AC7" s="723"/>
      <c r="AD7" s="723"/>
      <c r="AE7" s="724"/>
      <c r="AF7" s="725">
        <v>680</v>
      </c>
      <c r="AG7" s="726"/>
      <c r="AH7" s="726"/>
      <c r="AI7" s="726"/>
      <c r="AJ7" s="727"/>
      <c r="AK7" s="762">
        <v>697</v>
      </c>
      <c r="AL7" s="763"/>
      <c r="AM7" s="763"/>
      <c r="AN7" s="763"/>
      <c r="AO7" s="763"/>
      <c r="AP7" s="763">
        <v>26706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542</v>
      </c>
      <c r="BS7" s="766" t="s">
        <v>543</v>
      </c>
      <c r="BT7" s="767"/>
      <c r="BU7" s="767"/>
      <c r="BV7" s="767"/>
      <c r="BW7" s="767"/>
      <c r="BX7" s="767"/>
      <c r="BY7" s="767"/>
      <c r="BZ7" s="767"/>
      <c r="CA7" s="767"/>
      <c r="CB7" s="767"/>
      <c r="CC7" s="767"/>
      <c r="CD7" s="767"/>
      <c r="CE7" s="767"/>
      <c r="CF7" s="767"/>
      <c r="CG7" s="768"/>
      <c r="CH7" s="759">
        <v>2</v>
      </c>
      <c r="CI7" s="760"/>
      <c r="CJ7" s="760"/>
      <c r="CK7" s="760"/>
      <c r="CL7" s="761"/>
      <c r="CM7" s="759">
        <v>36</v>
      </c>
      <c r="CN7" s="760"/>
      <c r="CO7" s="760"/>
      <c r="CP7" s="760"/>
      <c r="CQ7" s="761"/>
      <c r="CR7" s="759">
        <v>5</v>
      </c>
      <c r="CS7" s="760"/>
      <c r="CT7" s="760"/>
      <c r="CU7" s="760"/>
      <c r="CV7" s="761"/>
      <c r="CW7" s="759">
        <v>13</v>
      </c>
      <c r="CX7" s="760"/>
      <c r="CY7" s="760"/>
      <c r="CZ7" s="760"/>
      <c r="DA7" s="761"/>
      <c r="DB7" s="759"/>
      <c r="DC7" s="760"/>
      <c r="DD7" s="760"/>
      <c r="DE7" s="760"/>
      <c r="DF7" s="761"/>
      <c r="DG7" s="759">
        <v>1790</v>
      </c>
      <c r="DH7" s="760"/>
      <c r="DI7" s="760"/>
      <c r="DJ7" s="760"/>
      <c r="DK7" s="761"/>
      <c r="DL7" s="759"/>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25</v>
      </c>
      <c r="R8" s="747"/>
      <c r="S8" s="747"/>
      <c r="T8" s="747"/>
      <c r="U8" s="747"/>
      <c r="V8" s="747">
        <v>25</v>
      </c>
      <c r="W8" s="747"/>
      <c r="X8" s="747"/>
      <c r="Y8" s="747"/>
      <c r="Z8" s="747"/>
      <c r="AA8" s="747">
        <v>0</v>
      </c>
      <c r="AB8" s="747"/>
      <c r="AC8" s="747"/>
      <c r="AD8" s="747"/>
      <c r="AE8" s="748"/>
      <c r="AF8" s="749" t="s">
        <v>111</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-4</v>
      </c>
      <c r="CI8" s="770"/>
      <c r="CJ8" s="770"/>
      <c r="CK8" s="770"/>
      <c r="CL8" s="771"/>
      <c r="CM8" s="769">
        <v>87</v>
      </c>
      <c r="CN8" s="770"/>
      <c r="CO8" s="770"/>
      <c r="CP8" s="770"/>
      <c r="CQ8" s="771"/>
      <c r="CR8" s="769">
        <v>55</v>
      </c>
      <c r="CS8" s="770"/>
      <c r="CT8" s="770"/>
      <c r="CU8" s="770"/>
      <c r="CV8" s="771"/>
      <c r="CW8" s="769">
        <v>0</v>
      </c>
      <c r="CX8" s="770"/>
      <c r="CY8" s="770"/>
      <c r="CZ8" s="770"/>
      <c r="DA8" s="771"/>
      <c r="DB8" s="769"/>
      <c r="DC8" s="770"/>
      <c r="DD8" s="770"/>
      <c r="DE8" s="770"/>
      <c r="DF8" s="771"/>
      <c r="DG8" s="769"/>
      <c r="DH8" s="770"/>
      <c r="DI8" s="770"/>
      <c r="DJ8" s="770"/>
      <c r="DK8" s="771"/>
      <c r="DL8" s="769"/>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545</v>
      </c>
      <c r="BT9" s="757"/>
      <c r="BU9" s="757"/>
      <c r="BV9" s="757"/>
      <c r="BW9" s="757"/>
      <c r="BX9" s="757"/>
      <c r="BY9" s="757"/>
      <c r="BZ9" s="757"/>
      <c r="CA9" s="757"/>
      <c r="CB9" s="757"/>
      <c r="CC9" s="757"/>
      <c r="CD9" s="757"/>
      <c r="CE9" s="757"/>
      <c r="CF9" s="757"/>
      <c r="CG9" s="758"/>
      <c r="CH9" s="769">
        <v>-4</v>
      </c>
      <c r="CI9" s="770"/>
      <c r="CJ9" s="770"/>
      <c r="CK9" s="770"/>
      <c r="CL9" s="771"/>
      <c r="CM9" s="769">
        <v>66</v>
      </c>
      <c r="CN9" s="770"/>
      <c r="CO9" s="770"/>
      <c r="CP9" s="770"/>
      <c r="CQ9" s="771"/>
      <c r="CR9" s="769">
        <v>10</v>
      </c>
      <c r="CS9" s="770"/>
      <c r="CT9" s="770"/>
      <c r="CU9" s="770"/>
      <c r="CV9" s="771"/>
      <c r="CW9" s="769">
        <v>0</v>
      </c>
      <c r="CX9" s="770"/>
      <c r="CY9" s="770"/>
      <c r="CZ9" s="770"/>
      <c r="DA9" s="771"/>
      <c r="DB9" s="769"/>
      <c r="DC9" s="770"/>
      <c r="DD9" s="770"/>
      <c r="DE9" s="770"/>
      <c r="DF9" s="771"/>
      <c r="DG9" s="769"/>
      <c r="DH9" s="770"/>
      <c r="DI9" s="770"/>
      <c r="DJ9" s="770"/>
      <c r="DK9" s="771"/>
      <c r="DL9" s="769"/>
      <c r="DM9" s="770"/>
      <c r="DN9" s="770"/>
      <c r="DO9" s="770"/>
      <c r="DP9" s="771"/>
      <c r="DQ9" s="769">
        <v>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30958</v>
      </c>
      <c r="R23" s="782"/>
      <c r="S23" s="782"/>
      <c r="T23" s="782"/>
      <c r="U23" s="782"/>
      <c r="V23" s="782">
        <v>30200</v>
      </c>
      <c r="W23" s="782"/>
      <c r="X23" s="782"/>
      <c r="Y23" s="782"/>
      <c r="Z23" s="782"/>
      <c r="AA23" s="782">
        <v>758</v>
      </c>
      <c r="AB23" s="782"/>
      <c r="AC23" s="782"/>
      <c r="AD23" s="782"/>
      <c r="AE23" s="783"/>
      <c r="AF23" s="784">
        <v>680</v>
      </c>
      <c r="AG23" s="782"/>
      <c r="AH23" s="782"/>
      <c r="AI23" s="782"/>
      <c r="AJ23" s="785"/>
      <c r="AK23" s="786"/>
      <c r="AL23" s="787"/>
      <c r="AM23" s="787"/>
      <c r="AN23" s="787"/>
      <c r="AO23" s="787"/>
      <c r="AP23" s="782">
        <v>26706</v>
      </c>
      <c r="AQ23" s="782"/>
      <c r="AR23" s="782"/>
      <c r="AS23" s="782"/>
      <c r="AT23" s="782"/>
      <c r="AU23" s="788"/>
      <c r="AV23" s="788"/>
      <c r="AW23" s="788"/>
      <c r="AX23" s="788"/>
      <c r="AY23" s="789"/>
      <c r="AZ23" s="797" t="s">
        <v>318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9868</v>
      </c>
      <c r="R28" s="811"/>
      <c r="S28" s="811"/>
      <c r="T28" s="811"/>
      <c r="U28" s="811"/>
      <c r="V28" s="811">
        <v>9383</v>
      </c>
      <c r="W28" s="811"/>
      <c r="X28" s="811"/>
      <c r="Y28" s="811"/>
      <c r="Z28" s="811"/>
      <c r="AA28" s="811">
        <v>485</v>
      </c>
      <c r="AB28" s="811"/>
      <c r="AC28" s="811"/>
      <c r="AD28" s="811"/>
      <c r="AE28" s="812"/>
      <c r="AF28" s="813">
        <v>485</v>
      </c>
      <c r="AG28" s="811"/>
      <c r="AH28" s="811"/>
      <c r="AI28" s="811"/>
      <c r="AJ28" s="814"/>
      <c r="AK28" s="815">
        <v>843</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5263</v>
      </c>
      <c r="R29" s="747"/>
      <c r="S29" s="747"/>
      <c r="T29" s="747"/>
      <c r="U29" s="747"/>
      <c r="V29" s="747">
        <v>5154</v>
      </c>
      <c r="W29" s="747"/>
      <c r="X29" s="747"/>
      <c r="Y29" s="747"/>
      <c r="Z29" s="747"/>
      <c r="AA29" s="747">
        <v>109</v>
      </c>
      <c r="AB29" s="747"/>
      <c r="AC29" s="747"/>
      <c r="AD29" s="747"/>
      <c r="AE29" s="748"/>
      <c r="AF29" s="749">
        <v>109</v>
      </c>
      <c r="AG29" s="750"/>
      <c r="AH29" s="750"/>
      <c r="AI29" s="750"/>
      <c r="AJ29" s="751"/>
      <c r="AK29" s="818">
        <v>941</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1661</v>
      </c>
      <c r="R30" s="747"/>
      <c r="S30" s="747"/>
      <c r="T30" s="747"/>
      <c r="U30" s="747"/>
      <c r="V30" s="747">
        <v>1640</v>
      </c>
      <c r="W30" s="747"/>
      <c r="X30" s="747"/>
      <c r="Y30" s="747"/>
      <c r="Z30" s="747"/>
      <c r="AA30" s="747">
        <v>21</v>
      </c>
      <c r="AB30" s="747"/>
      <c r="AC30" s="747"/>
      <c r="AD30" s="747"/>
      <c r="AE30" s="748"/>
      <c r="AF30" s="749">
        <v>21</v>
      </c>
      <c r="AG30" s="750"/>
      <c r="AH30" s="750"/>
      <c r="AI30" s="750"/>
      <c r="AJ30" s="751"/>
      <c r="AK30" s="818">
        <v>791</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3278</v>
      </c>
      <c r="R31" s="747"/>
      <c r="S31" s="747"/>
      <c r="T31" s="747"/>
      <c r="U31" s="747"/>
      <c r="V31" s="747">
        <v>3268</v>
      </c>
      <c r="W31" s="747"/>
      <c r="X31" s="747"/>
      <c r="Y31" s="747"/>
      <c r="Z31" s="747"/>
      <c r="AA31" s="747">
        <v>10</v>
      </c>
      <c r="AB31" s="747"/>
      <c r="AC31" s="747"/>
      <c r="AD31" s="747"/>
      <c r="AE31" s="748"/>
      <c r="AF31" s="749">
        <v>10</v>
      </c>
      <c r="AG31" s="750"/>
      <c r="AH31" s="750"/>
      <c r="AI31" s="750"/>
      <c r="AJ31" s="751"/>
      <c r="AK31" s="818">
        <v>1201</v>
      </c>
      <c r="AL31" s="819"/>
      <c r="AM31" s="819"/>
      <c r="AN31" s="819"/>
      <c r="AO31" s="819"/>
      <c r="AP31" s="819">
        <v>23104</v>
      </c>
      <c r="AQ31" s="819"/>
      <c r="AR31" s="819"/>
      <c r="AS31" s="819"/>
      <c r="AT31" s="819"/>
      <c r="AU31" s="819">
        <v>13955</v>
      </c>
      <c r="AV31" s="819"/>
      <c r="AW31" s="819"/>
      <c r="AX31" s="819"/>
      <c r="AY31" s="819"/>
      <c r="AZ31" s="820"/>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625</v>
      </c>
      <c r="AG63" s="830"/>
      <c r="AH63" s="830"/>
      <c r="AI63" s="830"/>
      <c r="AJ63" s="831"/>
      <c r="AK63" s="832"/>
      <c r="AL63" s="827"/>
      <c r="AM63" s="827"/>
      <c r="AN63" s="827"/>
      <c r="AO63" s="827"/>
      <c r="AP63" s="830">
        <v>23104</v>
      </c>
      <c r="AQ63" s="830"/>
      <c r="AR63" s="830"/>
      <c r="AS63" s="830"/>
      <c r="AT63" s="830"/>
      <c r="AU63" s="830">
        <v>13955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389</v>
      </c>
      <c r="R66" s="706"/>
      <c r="S66" s="706"/>
      <c r="T66" s="706"/>
      <c r="U66" s="707"/>
      <c r="V66" s="705" t="s">
        <v>390</v>
      </c>
      <c r="W66" s="706"/>
      <c r="X66" s="706"/>
      <c r="Y66" s="706"/>
      <c r="Z66" s="707"/>
      <c r="AA66" s="705" t="s">
        <v>391</v>
      </c>
      <c r="AB66" s="706"/>
      <c r="AC66" s="706"/>
      <c r="AD66" s="706"/>
      <c r="AE66" s="707"/>
      <c r="AF66" s="840" t="s">
        <v>392</v>
      </c>
      <c r="AG66" s="801"/>
      <c r="AH66" s="801"/>
      <c r="AI66" s="801"/>
      <c r="AJ66" s="841"/>
      <c r="AK66" s="705" t="s">
        <v>393</v>
      </c>
      <c r="AL66" s="729"/>
      <c r="AM66" s="729"/>
      <c r="AN66" s="729"/>
      <c r="AO66" s="730"/>
      <c r="AP66" s="705" t="s">
        <v>394</v>
      </c>
      <c r="AQ66" s="706"/>
      <c r="AR66" s="706"/>
      <c r="AS66" s="706"/>
      <c r="AT66" s="707"/>
      <c r="AU66" s="705" t="s">
        <v>395</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531</v>
      </c>
      <c r="C68" s="858"/>
      <c r="D68" s="858"/>
      <c r="E68" s="858"/>
      <c r="F68" s="858"/>
      <c r="G68" s="858"/>
      <c r="H68" s="858"/>
      <c r="I68" s="858"/>
      <c r="J68" s="858"/>
      <c r="K68" s="858"/>
      <c r="L68" s="858"/>
      <c r="M68" s="858"/>
      <c r="N68" s="858"/>
      <c r="O68" s="858"/>
      <c r="P68" s="859"/>
      <c r="Q68" s="860">
        <v>4758</v>
      </c>
      <c r="R68" s="854"/>
      <c r="S68" s="854"/>
      <c r="T68" s="854"/>
      <c r="U68" s="854"/>
      <c r="V68" s="854">
        <v>4702</v>
      </c>
      <c r="W68" s="854"/>
      <c r="X68" s="854"/>
      <c r="Y68" s="854"/>
      <c r="Z68" s="854"/>
      <c r="AA68" s="854">
        <v>56</v>
      </c>
      <c r="AB68" s="854"/>
      <c r="AC68" s="854"/>
      <c r="AD68" s="854"/>
      <c r="AE68" s="854"/>
      <c r="AF68" s="854">
        <v>56</v>
      </c>
      <c r="AG68" s="854"/>
      <c r="AH68" s="854"/>
      <c r="AI68" s="854"/>
      <c r="AJ68" s="854"/>
      <c r="AK68" s="854">
        <v>900</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532</v>
      </c>
      <c r="C69" s="862"/>
      <c r="D69" s="862"/>
      <c r="E69" s="862"/>
      <c r="F69" s="862"/>
      <c r="G69" s="862"/>
      <c r="H69" s="862"/>
      <c r="I69" s="862"/>
      <c r="J69" s="862"/>
      <c r="K69" s="862"/>
      <c r="L69" s="862"/>
      <c r="M69" s="862"/>
      <c r="N69" s="862"/>
      <c r="O69" s="862"/>
      <c r="P69" s="863"/>
      <c r="Q69" s="864">
        <v>1217894</v>
      </c>
      <c r="R69" s="819"/>
      <c r="S69" s="819"/>
      <c r="T69" s="819"/>
      <c r="U69" s="819"/>
      <c r="V69" s="819">
        <v>1171425</v>
      </c>
      <c r="W69" s="819"/>
      <c r="X69" s="819"/>
      <c r="Y69" s="819"/>
      <c r="Z69" s="819"/>
      <c r="AA69" s="819">
        <v>46469</v>
      </c>
      <c r="AB69" s="819"/>
      <c r="AC69" s="819"/>
      <c r="AD69" s="819"/>
      <c r="AE69" s="819"/>
      <c r="AF69" s="819">
        <v>46469</v>
      </c>
      <c r="AG69" s="819"/>
      <c r="AH69" s="819"/>
      <c r="AI69" s="819"/>
      <c r="AJ69" s="819"/>
      <c r="AK69" s="819">
        <v>12479</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533</v>
      </c>
      <c r="C70" s="862"/>
      <c r="D70" s="862"/>
      <c r="E70" s="862"/>
      <c r="F70" s="862"/>
      <c r="G70" s="862"/>
      <c r="H70" s="862"/>
      <c r="I70" s="862"/>
      <c r="J70" s="862"/>
      <c r="K70" s="862"/>
      <c r="L70" s="862"/>
      <c r="M70" s="862"/>
      <c r="N70" s="862"/>
      <c r="O70" s="862"/>
      <c r="P70" s="863"/>
      <c r="Q70" s="864">
        <v>6393</v>
      </c>
      <c r="R70" s="819"/>
      <c r="S70" s="819"/>
      <c r="T70" s="819"/>
      <c r="U70" s="819"/>
      <c r="V70" s="819">
        <v>6829</v>
      </c>
      <c r="W70" s="819"/>
      <c r="X70" s="819"/>
      <c r="Y70" s="819"/>
      <c r="Z70" s="819"/>
      <c r="AA70" s="819">
        <v>-436</v>
      </c>
      <c r="AB70" s="819"/>
      <c r="AC70" s="819"/>
      <c r="AD70" s="819"/>
      <c r="AE70" s="819"/>
      <c r="AF70" s="819">
        <v>246</v>
      </c>
      <c r="AG70" s="819"/>
      <c r="AH70" s="819"/>
      <c r="AI70" s="819"/>
      <c r="AJ70" s="819"/>
      <c r="AK70" s="819"/>
      <c r="AL70" s="819"/>
      <c r="AM70" s="819"/>
      <c r="AN70" s="819"/>
      <c r="AO70" s="819"/>
      <c r="AP70" s="819">
        <v>11330</v>
      </c>
      <c r="AQ70" s="819"/>
      <c r="AR70" s="819"/>
      <c r="AS70" s="819"/>
      <c r="AT70" s="819"/>
      <c r="AU70" s="819">
        <v>5155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534</v>
      </c>
      <c r="C71" s="862"/>
      <c r="D71" s="862"/>
      <c r="E71" s="862"/>
      <c r="F71" s="862"/>
      <c r="G71" s="862"/>
      <c r="H71" s="862"/>
      <c r="I71" s="862"/>
      <c r="J71" s="862"/>
      <c r="K71" s="862"/>
      <c r="L71" s="862"/>
      <c r="M71" s="862"/>
      <c r="N71" s="862"/>
      <c r="O71" s="862"/>
      <c r="P71" s="863"/>
      <c r="Q71" s="864">
        <v>194</v>
      </c>
      <c r="R71" s="819"/>
      <c r="S71" s="819"/>
      <c r="T71" s="819"/>
      <c r="U71" s="819"/>
      <c r="V71" s="819">
        <v>163</v>
      </c>
      <c r="W71" s="819"/>
      <c r="X71" s="819"/>
      <c r="Y71" s="819"/>
      <c r="Z71" s="819"/>
      <c r="AA71" s="819">
        <v>31</v>
      </c>
      <c r="AB71" s="819"/>
      <c r="AC71" s="819"/>
      <c r="AD71" s="819"/>
      <c r="AE71" s="819"/>
      <c r="AF71" s="819">
        <v>31</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535</v>
      </c>
      <c r="C72" s="862"/>
      <c r="D72" s="862"/>
      <c r="E72" s="862"/>
      <c r="F72" s="862"/>
      <c r="G72" s="862"/>
      <c r="H72" s="862"/>
      <c r="I72" s="862"/>
      <c r="J72" s="862"/>
      <c r="K72" s="862"/>
      <c r="L72" s="862"/>
      <c r="M72" s="862"/>
      <c r="N72" s="862"/>
      <c r="O72" s="862"/>
      <c r="P72" s="863"/>
      <c r="Q72" s="864">
        <v>1363</v>
      </c>
      <c r="R72" s="819"/>
      <c r="S72" s="819"/>
      <c r="T72" s="819"/>
      <c r="U72" s="819"/>
      <c r="V72" s="819">
        <v>1307</v>
      </c>
      <c r="W72" s="819"/>
      <c r="X72" s="819"/>
      <c r="Y72" s="819"/>
      <c r="Z72" s="819"/>
      <c r="AA72" s="819">
        <v>46</v>
      </c>
      <c r="AB72" s="819"/>
      <c r="AC72" s="819"/>
      <c r="AD72" s="819"/>
      <c r="AE72" s="819"/>
      <c r="AF72" s="819">
        <v>46</v>
      </c>
      <c r="AG72" s="819"/>
      <c r="AH72" s="819"/>
      <c r="AI72" s="819"/>
      <c r="AJ72" s="819"/>
      <c r="AK72" s="819"/>
      <c r="AL72" s="819"/>
      <c r="AM72" s="819"/>
      <c r="AN72" s="819"/>
      <c r="AO72" s="819"/>
      <c r="AP72" s="819">
        <v>3425</v>
      </c>
      <c r="AQ72" s="819"/>
      <c r="AR72" s="819"/>
      <c r="AS72" s="819"/>
      <c r="AT72" s="819"/>
      <c r="AU72" s="819">
        <v>2233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536</v>
      </c>
      <c r="C73" s="862"/>
      <c r="D73" s="862"/>
      <c r="E73" s="862"/>
      <c r="F73" s="862"/>
      <c r="G73" s="862"/>
      <c r="H73" s="862"/>
      <c r="I73" s="862"/>
      <c r="J73" s="862"/>
      <c r="K73" s="862"/>
      <c r="L73" s="862"/>
      <c r="M73" s="862"/>
      <c r="N73" s="862"/>
      <c r="O73" s="862"/>
      <c r="P73" s="863"/>
      <c r="Q73" s="864">
        <v>294</v>
      </c>
      <c r="R73" s="819"/>
      <c r="S73" s="819"/>
      <c r="T73" s="819"/>
      <c r="U73" s="819"/>
      <c r="V73" s="819">
        <v>280</v>
      </c>
      <c r="W73" s="819"/>
      <c r="X73" s="819"/>
      <c r="Y73" s="819"/>
      <c r="Z73" s="819"/>
      <c r="AA73" s="819">
        <v>14</v>
      </c>
      <c r="AB73" s="819"/>
      <c r="AC73" s="819"/>
      <c r="AD73" s="819"/>
      <c r="AE73" s="819"/>
      <c r="AF73" s="819">
        <v>14</v>
      </c>
      <c r="AG73" s="819"/>
      <c r="AH73" s="819"/>
      <c r="AI73" s="819"/>
      <c r="AJ73" s="819"/>
      <c r="AK73" s="819"/>
      <c r="AL73" s="819"/>
      <c r="AM73" s="819"/>
      <c r="AN73" s="819"/>
      <c r="AO73" s="819"/>
      <c r="AP73" s="819">
        <v>415</v>
      </c>
      <c r="AQ73" s="819"/>
      <c r="AR73" s="819"/>
      <c r="AS73" s="819"/>
      <c r="AT73" s="819"/>
      <c r="AU73" s="819">
        <v>273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537</v>
      </c>
      <c r="C74" s="862"/>
      <c r="D74" s="862"/>
      <c r="E74" s="862"/>
      <c r="F74" s="862"/>
      <c r="G74" s="862"/>
      <c r="H74" s="862"/>
      <c r="I74" s="862"/>
      <c r="J74" s="862"/>
      <c r="K74" s="862"/>
      <c r="L74" s="862"/>
      <c r="M74" s="862"/>
      <c r="N74" s="862"/>
      <c r="O74" s="862"/>
      <c r="P74" s="863"/>
      <c r="Q74" s="864">
        <v>906</v>
      </c>
      <c r="R74" s="819"/>
      <c r="S74" s="819"/>
      <c r="T74" s="819"/>
      <c r="U74" s="819"/>
      <c r="V74" s="819">
        <v>886</v>
      </c>
      <c r="W74" s="819"/>
      <c r="X74" s="819"/>
      <c r="Y74" s="819"/>
      <c r="Z74" s="819"/>
      <c r="AA74" s="819">
        <v>20</v>
      </c>
      <c r="AB74" s="819"/>
      <c r="AC74" s="819"/>
      <c r="AD74" s="819"/>
      <c r="AE74" s="819"/>
      <c r="AF74" s="819">
        <v>20</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538</v>
      </c>
      <c r="C75" s="862"/>
      <c r="D75" s="862"/>
      <c r="E75" s="862"/>
      <c r="F75" s="862"/>
      <c r="G75" s="862"/>
      <c r="H75" s="862"/>
      <c r="I75" s="862"/>
      <c r="J75" s="862"/>
      <c r="K75" s="862"/>
      <c r="L75" s="862"/>
      <c r="M75" s="862"/>
      <c r="N75" s="862"/>
      <c r="O75" s="862"/>
      <c r="P75" s="863"/>
      <c r="Q75" s="867">
        <v>491</v>
      </c>
      <c r="R75" s="868"/>
      <c r="S75" s="868"/>
      <c r="T75" s="868"/>
      <c r="U75" s="818"/>
      <c r="V75" s="869">
        <v>306</v>
      </c>
      <c r="W75" s="868"/>
      <c r="X75" s="868"/>
      <c r="Y75" s="868"/>
      <c r="Z75" s="818"/>
      <c r="AA75" s="869">
        <v>185</v>
      </c>
      <c r="AB75" s="868"/>
      <c r="AC75" s="868"/>
      <c r="AD75" s="868"/>
      <c r="AE75" s="818"/>
      <c r="AF75" s="869">
        <v>185</v>
      </c>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539</v>
      </c>
      <c r="C76" s="862"/>
      <c r="D76" s="862"/>
      <c r="E76" s="862"/>
      <c r="F76" s="862"/>
      <c r="G76" s="862"/>
      <c r="H76" s="862"/>
      <c r="I76" s="862"/>
      <c r="J76" s="862"/>
      <c r="K76" s="862"/>
      <c r="L76" s="862"/>
      <c r="M76" s="862"/>
      <c r="N76" s="862"/>
      <c r="O76" s="862"/>
      <c r="P76" s="863"/>
      <c r="Q76" s="867">
        <v>6461</v>
      </c>
      <c r="R76" s="868"/>
      <c r="S76" s="868"/>
      <c r="T76" s="868"/>
      <c r="U76" s="818"/>
      <c r="V76" s="869">
        <v>6214</v>
      </c>
      <c r="W76" s="868"/>
      <c r="X76" s="868"/>
      <c r="Y76" s="868"/>
      <c r="Z76" s="818"/>
      <c r="AA76" s="869">
        <v>247</v>
      </c>
      <c r="AB76" s="868"/>
      <c r="AC76" s="868"/>
      <c r="AD76" s="868"/>
      <c r="AE76" s="818"/>
      <c r="AF76" s="869">
        <v>247</v>
      </c>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540</v>
      </c>
      <c r="C77" s="862"/>
      <c r="D77" s="862"/>
      <c r="E77" s="862"/>
      <c r="F77" s="862"/>
      <c r="G77" s="862"/>
      <c r="H77" s="862"/>
      <c r="I77" s="862"/>
      <c r="J77" s="862"/>
      <c r="K77" s="862"/>
      <c r="L77" s="862"/>
      <c r="M77" s="862"/>
      <c r="N77" s="862"/>
      <c r="O77" s="862"/>
      <c r="P77" s="863"/>
      <c r="Q77" s="867">
        <v>16</v>
      </c>
      <c r="R77" s="868"/>
      <c r="S77" s="868"/>
      <c r="T77" s="868"/>
      <c r="U77" s="818"/>
      <c r="V77" s="869">
        <v>13</v>
      </c>
      <c r="W77" s="868"/>
      <c r="X77" s="868"/>
      <c r="Y77" s="868"/>
      <c r="Z77" s="818"/>
      <c r="AA77" s="869">
        <v>3</v>
      </c>
      <c r="AB77" s="868"/>
      <c r="AC77" s="868"/>
      <c r="AD77" s="868"/>
      <c r="AE77" s="818"/>
      <c r="AF77" s="869">
        <v>3</v>
      </c>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541</v>
      </c>
      <c r="C78" s="862"/>
      <c r="D78" s="862"/>
      <c r="E78" s="862"/>
      <c r="F78" s="862"/>
      <c r="G78" s="862"/>
      <c r="H78" s="862"/>
      <c r="I78" s="862"/>
      <c r="J78" s="862"/>
      <c r="K78" s="862"/>
      <c r="L78" s="862"/>
      <c r="M78" s="862"/>
      <c r="N78" s="862"/>
      <c r="O78" s="862"/>
      <c r="P78" s="863"/>
      <c r="Q78" s="864">
        <v>8707</v>
      </c>
      <c r="R78" s="819"/>
      <c r="S78" s="819"/>
      <c r="T78" s="819"/>
      <c r="U78" s="819"/>
      <c r="V78" s="819">
        <v>8707</v>
      </c>
      <c r="W78" s="819"/>
      <c r="X78" s="819"/>
      <c r="Y78" s="819"/>
      <c r="Z78" s="819"/>
      <c r="AA78" s="819">
        <v>0</v>
      </c>
      <c r="AB78" s="819"/>
      <c r="AC78" s="819"/>
      <c r="AD78" s="819"/>
      <c r="AE78" s="819"/>
      <c r="AF78" s="819">
        <v>0</v>
      </c>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47313</v>
      </c>
      <c r="AG88" s="830"/>
      <c r="AH88" s="830"/>
      <c r="AI88" s="830"/>
      <c r="AJ88" s="830"/>
      <c r="AK88" s="827"/>
      <c r="AL88" s="827"/>
      <c r="AM88" s="827"/>
      <c r="AN88" s="827"/>
      <c r="AO88" s="827"/>
      <c r="AP88" s="830">
        <v>15170</v>
      </c>
      <c r="AQ88" s="830"/>
      <c r="AR88" s="830"/>
      <c r="AS88" s="830"/>
      <c r="AT88" s="830"/>
      <c r="AU88" s="830">
        <v>7661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70</v>
      </c>
      <c r="CS102" s="838"/>
      <c r="CT102" s="838"/>
      <c r="CU102" s="838"/>
      <c r="CV102" s="881"/>
      <c r="CW102" s="880">
        <v>13</v>
      </c>
      <c r="CX102" s="838"/>
      <c r="CY102" s="838"/>
      <c r="CZ102" s="838"/>
      <c r="DA102" s="881"/>
      <c r="DB102" s="880">
        <v>0</v>
      </c>
      <c r="DC102" s="838"/>
      <c r="DD102" s="838"/>
      <c r="DE102" s="838"/>
      <c r="DF102" s="881"/>
      <c r="DG102" s="880">
        <v>1790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286</v>
      </c>
      <c r="AG109" s="883"/>
      <c r="AH109" s="883"/>
      <c r="AI109" s="883"/>
      <c r="AJ109" s="884"/>
      <c r="AK109" s="882" t="s">
        <v>285</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286</v>
      </c>
      <c r="BW109" s="883"/>
      <c r="BX109" s="883"/>
      <c r="BY109" s="883"/>
      <c r="BZ109" s="884"/>
      <c r="CA109" s="882" t="s">
        <v>285</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286</v>
      </c>
      <c r="DM109" s="883"/>
      <c r="DN109" s="883"/>
      <c r="DO109" s="883"/>
      <c r="DP109" s="884"/>
      <c r="DQ109" s="882" t="s">
        <v>285</v>
      </c>
      <c r="DR109" s="883"/>
      <c r="DS109" s="883"/>
      <c r="DT109" s="883"/>
      <c r="DU109" s="884"/>
      <c r="DV109" s="882" t="s">
        <v>406</v>
      </c>
      <c r="DW109" s="883"/>
      <c r="DX109" s="883"/>
      <c r="DY109" s="883"/>
      <c r="DZ109" s="885"/>
    </row>
    <row r="110" spans="1:131" s="197" customFormat="1" ht="26.25" customHeight="1" x14ac:dyDescent="0.15">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2654336</v>
      </c>
      <c r="AB110" s="890"/>
      <c r="AC110" s="890"/>
      <c r="AD110" s="890"/>
      <c r="AE110" s="891"/>
      <c r="AF110" s="892">
        <v>2655046</v>
      </c>
      <c r="AG110" s="890"/>
      <c r="AH110" s="890"/>
      <c r="AI110" s="890"/>
      <c r="AJ110" s="891"/>
      <c r="AK110" s="892">
        <v>2669184</v>
      </c>
      <c r="AL110" s="890"/>
      <c r="AM110" s="890"/>
      <c r="AN110" s="890"/>
      <c r="AO110" s="891"/>
      <c r="AP110" s="893">
        <v>19.5</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26884346</v>
      </c>
      <c r="BR110" s="927"/>
      <c r="BS110" s="927"/>
      <c r="BT110" s="927"/>
      <c r="BU110" s="927"/>
      <c r="BV110" s="927">
        <v>27107788</v>
      </c>
      <c r="BW110" s="927"/>
      <c r="BX110" s="927"/>
      <c r="BY110" s="927"/>
      <c r="BZ110" s="927"/>
      <c r="CA110" s="927">
        <v>26705798</v>
      </c>
      <c r="CB110" s="927"/>
      <c r="CC110" s="927"/>
      <c r="CD110" s="927"/>
      <c r="CE110" s="927"/>
      <c r="CF110" s="941">
        <v>195.5</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2228448</v>
      </c>
      <c r="BR111" s="920"/>
      <c r="BS111" s="920"/>
      <c r="BT111" s="920"/>
      <c r="BU111" s="920"/>
      <c r="BV111" s="920">
        <v>1821285</v>
      </c>
      <c r="BW111" s="920"/>
      <c r="BX111" s="920"/>
      <c r="BY111" s="920"/>
      <c r="BZ111" s="920"/>
      <c r="CA111" s="920">
        <v>1799167</v>
      </c>
      <c r="CB111" s="920"/>
      <c r="CC111" s="920"/>
      <c r="CD111" s="920"/>
      <c r="CE111" s="920"/>
      <c r="CF111" s="914">
        <v>13.2</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14474049</v>
      </c>
      <c r="BR112" s="920"/>
      <c r="BS112" s="920"/>
      <c r="BT112" s="920"/>
      <c r="BU112" s="920"/>
      <c r="BV112" s="920">
        <v>14221977</v>
      </c>
      <c r="BW112" s="920"/>
      <c r="BX112" s="920"/>
      <c r="BY112" s="920"/>
      <c r="BZ112" s="920"/>
      <c r="CA112" s="920">
        <v>13954622</v>
      </c>
      <c r="CB112" s="920"/>
      <c r="CC112" s="920"/>
      <c r="CD112" s="920"/>
      <c r="CE112" s="920"/>
      <c r="CF112" s="914">
        <v>102.2</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977287</v>
      </c>
      <c r="AB113" s="934"/>
      <c r="AC113" s="934"/>
      <c r="AD113" s="934"/>
      <c r="AE113" s="935"/>
      <c r="AF113" s="936">
        <v>999894</v>
      </c>
      <c r="AG113" s="934"/>
      <c r="AH113" s="934"/>
      <c r="AI113" s="934"/>
      <c r="AJ113" s="935"/>
      <c r="AK113" s="936">
        <v>1042044</v>
      </c>
      <c r="AL113" s="934"/>
      <c r="AM113" s="934"/>
      <c r="AN113" s="934"/>
      <c r="AO113" s="935"/>
      <c r="AP113" s="937">
        <v>7.6</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5538007</v>
      </c>
      <c r="BR113" s="920"/>
      <c r="BS113" s="920"/>
      <c r="BT113" s="920"/>
      <c r="BU113" s="920"/>
      <c r="BV113" s="920">
        <v>7666229</v>
      </c>
      <c r="BW113" s="920"/>
      <c r="BX113" s="920"/>
      <c r="BY113" s="920"/>
      <c r="BZ113" s="920"/>
      <c r="CA113" s="920">
        <v>7661583</v>
      </c>
      <c r="CB113" s="920"/>
      <c r="CC113" s="920"/>
      <c r="CD113" s="920"/>
      <c r="CE113" s="920"/>
      <c r="CF113" s="914">
        <v>56.1</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358400</v>
      </c>
      <c r="AB114" s="959"/>
      <c r="AC114" s="959"/>
      <c r="AD114" s="959"/>
      <c r="AE114" s="960"/>
      <c r="AF114" s="961">
        <v>377337</v>
      </c>
      <c r="AG114" s="959"/>
      <c r="AH114" s="959"/>
      <c r="AI114" s="959"/>
      <c r="AJ114" s="960"/>
      <c r="AK114" s="961">
        <v>398551</v>
      </c>
      <c r="AL114" s="959"/>
      <c r="AM114" s="959"/>
      <c r="AN114" s="959"/>
      <c r="AO114" s="960"/>
      <c r="AP114" s="962">
        <v>2.9</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4350696</v>
      </c>
      <c r="BR114" s="920"/>
      <c r="BS114" s="920"/>
      <c r="BT114" s="920"/>
      <c r="BU114" s="920"/>
      <c r="BV114" s="920">
        <v>4177567</v>
      </c>
      <c r="BW114" s="920"/>
      <c r="BX114" s="920"/>
      <c r="BY114" s="920"/>
      <c r="BZ114" s="920"/>
      <c r="CA114" s="920">
        <v>4219588</v>
      </c>
      <c r="CB114" s="920"/>
      <c r="CC114" s="920"/>
      <c r="CD114" s="920"/>
      <c r="CE114" s="920"/>
      <c r="CF114" s="914">
        <v>30.9</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8595</v>
      </c>
      <c r="AB115" s="934"/>
      <c r="AC115" s="934"/>
      <c r="AD115" s="934"/>
      <c r="AE115" s="935"/>
      <c r="AF115" s="936">
        <v>35462</v>
      </c>
      <c r="AG115" s="934"/>
      <c r="AH115" s="934"/>
      <c r="AI115" s="934"/>
      <c r="AJ115" s="935"/>
      <c r="AK115" s="936">
        <v>22119</v>
      </c>
      <c r="AL115" s="934"/>
      <c r="AM115" s="934"/>
      <c r="AN115" s="934"/>
      <c r="AO115" s="935"/>
      <c r="AP115" s="937">
        <v>0.2</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2228448</v>
      </c>
      <c r="DH115" s="959"/>
      <c r="DI115" s="959"/>
      <c r="DJ115" s="959"/>
      <c r="DK115" s="960"/>
      <c r="DL115" s="961">
        <v>1821285</v>
      </c>
      <c r="DM115" s="959"/>
      <c r="DN115" s="959"/>
      <c r="DO115" s="959"/>
      <c r="DP115" s="960"/>
      <c r="DQ115" s="961">
        <v>1799167</v>
      </c>
      <c r="DR115" s="959"/>
      <c r="DS115" s="959"/>
      <c r="DT115" s="959"/>
      <c r="DU115" s="960"/>
      <c r="DV115" s="962">
        <v>13.2</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3998618</v>
      </c>
      <c r="AB117" s="966"/>
      <c r="AC117" s="966"/>
      <c r="AD117" s="966"/>
      <c r="AE117" s="967"/>
      <c r="AF117" s="965">
        <v>4067739</v>
      </c>
      <c r="AG117" s="966"/>
      <c r="AH117" s="966"/>
      <c r="AI117" s="966"/>
      <c r="AJ117" s="967"/>
      <c r="AK117" s="965">
        <v>4131898</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286</v>
      </c>
      <c r="AG118" s="883"/>
      <c r="AH118" s="883"/>
      <c r="AI118" s="883"/>
      <c r="AJ118" s="884"/>
      <c r="AK118" s="882" t="s">
        <v>285</v>
      </c>
      <c r="AL118" s="883"/>
      <c r="AM118" s="883"/>
      <c r="AN118" s="883"/>
      <c r="AO118" s="884"/>
      <c r="AP118" s="990" t="s">
        <v>406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434</v>
      </c>
      <c r="BP118" s="994"/>
      <c r="BQ118" s="985">
        <v>53475546</v>
      </c>
      <c r="BR118" s="986"/>
      <c r="BS118" s="986"/>
      <c r="BT118" s="986"/>
      <c r="BU118" s="986"/>
      <c r="BV118" s="986">
        <v>54994846</v>
      </c>
      <c r="BW118" s="986"/>
      <c r="BX118" s="986"/>
      <c r="BY118" s="986"/>
      <c r="BZ118" s="986"/>
      <c r="CA118" s="986">
        <v>54340758</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2964073</v>
      </c>
      <c r="BR119" s="927"/>
      <c r="BS119" s="927"/>
      <c r="BT119" s="927"/>
      <c r="BU119" s="927"/>
      <c r="BV119" s="927">
        <v>3839046</v>
      </c>
      <c r="BW119" s="927"/>
      <c r="BX119" s="927"/>
      <c r="BY119" s="927"/>
      <c r="BZ119" s="927"/>
      <c r="CA119" s="927">
        <v>3357162</v>
      </c>
      <c r="CB119" s="927"/>
      <c r="CC119" s="927"/>
      <c r="CD119" s="927"/>
      <c r="CE119" s="927"/>
      <c r="CF119" s="941">
        <v>24.6</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10205879</v>
      </c>
      <c r="BR120" s="920"/>
      <c r="BS120" s="920"/>
      <c r="BT120" s="920"/>
      <c r="BU120" s="920"/>
      <c r="BV120" s="920">
        <v>9740411</v>
      </c>
      <c r="BW120" s="920"/>
      <c r="BX120" s="920"/>
      <c r="BY120" s="920"/>
      <c r="BZ120" s="920"/>
      <c r="CA120" s="920">
        <v>9544738</v>
      </c>
      <c r="CB120" s="920"/>
      <c r="CC120" s="920"/>
      <c r="CD120" s="920"/>
      <c r="CE120" s="920"/>
      <c r="CF120" s="914">
        <v>69.900000000000006</v>
      </c>
      <c r="CG120" s="915"/>
      <c r="CH120" s="915"/>
      <c r="CI120" s="915"/>
      <c r="CJ120" s="915"/>
      <c r="CK120" s="1013" t="s">
        <v>440</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14474049</v>
      </c>
      <c r="DH120" s="927"/>
      <c r="DI120" s="927"/>
      <c r="DJ120" s="927"/>
      <c r="DK120" s="927"/>
      <c r="DL120" s="927">
        <v>14221977</v>
      </c>
      <c r="DM120" s="927"/>
      <c r="DN120" s="927"/>
      <c r="DO120" s="927"/>
      <c r="DP120" s="927"/>
      <c r="DQ120" s="927">
        <v>13954622</v>
      </c>
      <c r="DR120" s="927"/>
      <c r="DS120" s="927"/>
      <c r="DT120" s="927"/>
      <c r="DU120" s="927"/>
      <c r="DV120" s="928">
        <v>102.2</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31440365</v>
      </c>
      <c r="BR121" s="986"/>
      <c r="BS121" s="986"/>
      <c r="BT121" s="986"/>
      <c r="BU121" s="986"/>
      <c r="BV121" s="986">
        <v>32700495</v>
      </c>
      <c r="BW121" s="986"/>
      <c r="BX121" s="986"/>
      <c r="BY121" s="986"/>
      <c r="BZ121" s="986"/>
      <c r="CA121" s="986">
        <v>32380340</v>
      </c>
      <c r="CB121" s="986"/>
      <c r="CC121" s="986"/>
      <c r="CD121" s="986"/>
      <c r="CE121" s="986"/>
      <c r="CF121" s="1024">
        <v>237.1</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443</v>
      </c>
      <c r="BP122" s="994"/>
      <c r="BQ122" s="1034">
        <v>44610317</v>
      </c>
      <c r="BR122" s="1035"/>
      <c r="BS122" s="1035"/>
      <c r="BT122" s="1035"/>
      <c r="BU122" s="1035"/>
      <c r="BV122" s="1035">
        <v>46279952</v>
      </c>
      <c r="BW122" s="1035"/>
      <c r="BX122" s="1035"/>
      <c r="BY122" s="1035"/>
      <c r="BZ122" s="1035"/>
      <c r="CA122" s="1035">
        <v>45282240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64.7</v>
      </c>
      <c r="BR123" s="1027"/>
      <c r="BS123" s="1027"/>
      <c r="BT123" s="1027"/>
      <c r="BU123" s="1027"/>
      <c r="BV123" s="1027">
        <v>62.9</v>
      </c>
      <c r="BW123" s="1027"/>
      <c r="BX123" s="1027"/>
      <c r="BY123" s="1027"/>
      <c r="BZ123" s="1027"/>
      <c r="CA123" s="1027">
        <v>66.3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8595</v>
      </c>
      <c r="AB126" s="959"/>
      <c r="AC126" s="959"/>
      <c r="AD126" s="959"/>
      <c r="AE126" s="960"/>
      <c r="AF126" s="961">
        <v>35462</v>
      </c>
      <c r="AG126" s="959"/>
      <c r="AH126" s="959"/>
      <c r="AI126" s="959"/>
      <c r="AJ126" s="960"/>
      <c r="AK126" s="961">
        <v>22119</v>
      </c>
      <c r="AL126" s="959"/>
      <c r="AM126" s="959"/>
      <c r="AN126" s="959"/>
      <c r="AO126" s="960"/>
      <c r="AP126" s="962">
        <v>0.2</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454</v>
      </c>
      <c r="AY127" s="887"/>
      <c r="AZ127" s="887"/>
      <c r="BA127" s="887"/>
      <c r="BB127" s="887"/>
      <c r="BC127" s="887"/>
      <c r="BD127" s="887"/>
      <c r="BE127" s="888"/>
      <c r="BF127" s="1041" t="s">
        <v>111</v>
      </c>
      <c r="BG127" s="1042"/>
      <c r="BH127" s="1042"/>
      <c r="BI127" s="1042"/>
      <c r="BJ127" s="1042"/>
      <c r="BK127" s="1042"/>
      <c r="BL127" s="1051"/>
      <c r="BM127" s="1041">
        <v>12.7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666547</v>
      </c>
      <c r="AB128" s="1090"/>
      <c r="AC128" s="1090"/>
      <c r="AD128" s="1090"/>
      <c r="AE128" s="1091"/>
      <c r="AF128" s="1092">
        <v>677082</v>
      </c>
      <c r="AG128" s="1090"/>
      <c r="AH128" s="1090"/>
      <c r="AI128" s="1090"/>
      <c r="AJ128" s="1091"/>
      <c r="AK128" s="1092">
        <v>672993</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111</v>
      </c>
      <c r="BG128" s="1067"/>
      <c r="BH128" s="1067"/>
      <c r="BI128" s="1067"/>
      <c r="BJ128" s="1067"/>
      <c r="BK128" s="1067"/>
      <c r="BL128" s="1068"/>
      <c r="BM128" s="1066">
        <v>17.7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16061832</v>
      </c>
      <c r="AB129" s="959"/>
      <c r="AC129" s="959"/>
      <c r="AD129" s="959"/>
      <c r="AE129" s="960"/>
      <c r="AF129" s="961">
        <v>16234224</v>
      </c>
      <c r="AG129" s="959"/>
      <c r="AH129" s="959"/>
      <c r="AI129" s="959"/>
      <c r="AJ129" s="960"/>
      <c r="AK129" s="961">
        <v>16164939</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2374717</v>
      </c>
      <c r="AB130" s="959"/>
      <c r="AC130" s="959"/>
      <c r="AD130" s="959"/>
      <c r="AE130" s="960"/>
      <c r="AF130" s="961">
        <v>2380035</v>
      </c>
      <c r="AG130" s="959"/>
      <c r="AH130" s="959"/>
      <c r="AI130" s="959"/>
      <c r="AJ130" s="960"/>
      <c r="AK130" s="961">
        <v>2506028</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66.3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13687115</v>
      </c>
      <c r="AB131" s="998"/>
      <c r="AC131" s="998"/>
      <c r="AD131" s="998"/>
      <c r="AE131" s="999"/>
      <c r="AF131" s="1000">
        <v>13854189</v>
      </c>
      <c r="AG131" s="998"/>
      <c r="AH131" s="998"/>
      <c r="AI131" s="998"/>
      <c r="AJ131" s="999"/>
      <c r="AK131" s="1000">
        <v>13658911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6.9945638649999999</v>
      </c>
      <c r="AB132" s="1104"/>
      <c r="AC132" s="1104"/>
      <c r="AD132" s="1104"/>
      <c r="AE132" s="1105"/>
      <c r="AF132" s="1106">
        <v>7.2947034290000001</v>
      </c>
      <c r="AG132" s="1104"/>
      <c r="AH132" s="1104"/>
      <c r="AI132" s="1104"/>
      <c r="AJ132" s="1105"/>
      <c r="AK132" s="1106">
        <v>6.9762296570000002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7</v>
      </c>
      <c r="AB133" s="1111"/>
      <c r="AC133" s="1111"/>
      <c r="AD133" s="1111"/>
      <c r="AE133" s="1112"/>
      <c r="AF133" s="1110">
        <v>7.1</v>
      </c>
      <c r="AG133" s="1111"/>
      <c r="AH133" s="1111"/>
      <c r="AI133" s="1111"/>
      <c r="AJ133" s="1112"/>
      <c r="AK133" s="1110">
        <v>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6"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4131991</v>
      </c>
      <c r="L9" s="264">
        <v>50577</v>
      </c>
      <c r="M9" s="265">
        <v>65114</v>
      </c>
      <c r="N9" s="266">
        <v>-22.3</v>
      </c>
    </row>
    <row r="10" spans="1:16" x14ac:dyDescent="0.15">
      <c r="A10" s="248"/>
      <c r="B10" s="244"/>
      <c r="C10" s="244"/>
      <c r="D10" s="244"/>
      <c r="E10" s="244"/>
      <c r="F10" s="244"/>
      <c r="G10" s="1119" t="s">
        <v>476</v>
      </c>
      <c r="H10" s="1120"/>
      <c r="I10" s="1120"/>
      <c r="J10" s="1121"/>
      <c r="K10" s="267">
        <v>259246</v>
      </c>
      <c r="L10" s="268">
        <v>3173</v>
      </c>
      <c r="M10" s="269">
        <v>4538</v>
      </c>
      <c r="N10" s="270">
        <v>-30.1</v>
      </c>
    </row>
    <row r="11" spans="1:16" ht="13.5" customHeight="1" x14ac:dyDescent="0.15">
      <c r="A11" s="248"/>
      <c r="B11" s="244"/>
      <c r="C11" s="244"/>
      <c r="D11" s="244"/>
      <c r="E11" s="244"/>
      <c r="F11" s="244"/>
      <c r="G11" s="1119" t="s">
        <v>477</v>
      </c>
      <c r="H11" s="1120"/>
      <c r="I11" s="1120"/>
      <c r="J11" s="1121"/>
      <c r="K11" s="267">
        <v>146285</v>
      </c>
      <c r="L11" s="268">
        <v>1791</v>
      </c>
      <c r="M11" s="269">
        <v>5513</v>
      </c>
      <c r="N11" s="270">
        <v>-67.5</v>
      </c>
    </row>
    <row r="12" spans="1:16" ht="13.5" customHeight="1" x14ac:dyDescent="0.15">
      <c r="A12" s="248"/>
      <c r="B12" s="244"/>
      <c r="C12" s="244"/>
      <c r="D12" s="244"/>
      <c r="E12" s="244"/>
      <c r="F12" s="244"/>
      <c r="G12" s="1119" t="s">
        <v>478</v>
      </c>
      <c r="H12" s="1120"/>
      <c r="I12" s="1120"/>
      <c r="J12" s="1121"/>
      <c r="K12" s="267">
        <v>229920</v>
      </c>
      <c r="L12" s="268">
        <v>2814</v>
      </c>
      <c r="M12" s="269">
        <v>953</v>
      </c>
      <c r="N12" s="270">
        <v>195.3</v>
      </c>
    </row>
    <row r="13" spans="1:16" ht="13.5" customHeight="1" x14ac:dyDescent="0.15">
      <c r="A13" s="248"/>
      <c r="B13" s="244"/>
      <c r="C13" s="244"/>
      <c r="D13" s="244"/>
      <c r="E13" s="244"/>
      <c r="F13" s="244"/>
      <c r="G13" s="1119" t="s">
        <v>479</v>
      </c>
      <c r="H13" s="1120"/>
      <c r="I13" s="1120"/>
      <c r="J13" s="1121"/>
      <c r="K13" s="267" t="s">
        <v>480</v>
      </c>
      <c r="L13" s="268" t="s">
        <v>480</v>
      </c>
      <c r="M13" s="269">
        <v>2</v>
      </c>
      <c r="N13" s="270" t="s">
        <v>480</v>
      </c>
    </row>
    <row r="14" spans="1:16" ht="13.5" customHeight="1" x14ac:dyDescent="0.15">
      <c r="A14" s="248"/>
      <c r="B14" s="244"/>
      <c r="C14" s="244"/>
      <c r="D14" s="244"/>
      <c r="E14" s="244"/>
      <c r="F14" s="244"/>
      <c r="G14" s="1119" t="s">
        <v>481</v>
      </c>
      <c r="H14" s="1120"/>
      <c r="I14" s="1120"/>
      <c r="J14" s="1121"/>
      <c r="K14" s="267">
        <v>251880</v>
      </c>
      <c r="L14" s="268">
        <v>3083</v>
      </c>
      <c r="M14" s="269">
        <v>2887</v>
      </c>
      <c r="N14" s="270">
        <v>6.8</v>
      </c>
    </row>
    <row r="15" spans="1:16" ht="13.5" customHeight="1" x14ac:dyDescent="0.15">
      <c r="A15" s="248"/>
      <c r="B15" s="244"/>
      <c r="C15" s="244"/>
      <c r="D15" s="244"/>
      <c r="E15" s="244"/>
      <c r="F15" s="244"/>
      <c r="G15" s="1119" t="s">
        <v>482</v>
      </c>
      <c r="H15" s="1120"/>
      <c r="I15" s="1120"/>
      <c r="J15" s="1121"/>
      <c r="K15" s="267">
        <v>76956</v>
      </c>
      <c r="L15" s="268">
        <v>942</v>
      </c>
      <c r="M15" s="269">
        <v>1642</v>
      </c>
      <c r="N15" s="270">
        <v>-42.6</v>
      </c>
    </row>
    <row r="16" spans="1:16" x14ac:dyDescent="0.15">
      <c r="A16" s="248"/>
      <c r="B16" s="244"/>
      <c r="C16" s="244"/>
      <c r="D16" s="244"/>
      <c r="E16" s="244"/>
      <c r="F16" s="244"/>
      <c r="G16" s="1122" t="s">
        <v>483</v>
      </c>
      <c r="H16" s="1123"/>
      <c r="I16" s="1123"/>
      <c r="J16" s="1124"/>
      <c r="K16" s="268">
        <v>-358978</v>
      </c>
      <c r="L16" s="268">
        <v>-4394</v>
      </c>
      <c r="M16" s="269">
        <v>-6965</v>
      </c>
      <c r="N16" s="270">
        <v>-36.9</v>
      </c>
    </row>
    <row r="17" spans="1:16" x14ac:dyDescent="0.15">
      <c r="A17" s="248"/>
      <c r="B17" s="244"/>
      <c r="C17" s="244"/>
      <c r="D17" s="244"/>
      <c r="E17" s="244"/>
      <c r="F17" s="244"/>
      <c r="G17" s="1122" t="s">
        <v>170</v>
      </c>
      <c r="H17" s="1123"/>
      <c r="I17" s="1123"/>
      <c r="J17" s="1124"/>
      <c r="K17" s="268">
        <v>4737300</v>
      </c>
      <c r="L17" s="268">
        <v>57986</v>
      </c>
      <c r="M17" s="269">
        <v>73685</v>
      </c>
      <c r="N17" s="270">
        <v>-21.3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4.74</v>
      </c>
      <c r="L21" s="281">
        <v>7.13</v>
      </c>
      <c r="M21" s="282">
        <v>-2.39</v>
      </c>
      <c r="N21" s="249"/>
      <c r="O21" s="283"/>
      <c r="P21" s="279"/>
    </row>
    <row r="22" spans="1:16" s="284" customFormat="1" x14ac:dyDescent="0.15">
      <c r="A22" s="279"/>
      <c r="B22" s="249"/>
      <c r="C22" s="249"/>
      <c r="D22" s="249"/>
      <c r="E22" s="249"/>
      <c r="F22" s="249"/>
      <c r="G22" s="1114" t="s">
        <v>489</v>
      </c>
      <c r="H22" s="1115"/>
      <c r="I22" s="1115"/>
      <c r="J22" s="1116"/>
      <c r="K22" s="285">
        <v>98.7</v>
      </c>
      <c r="L22" s="286">
        <v>98.1</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492</v>
      </c>
      <c r="H32" s="1131"/>
      <c r="I32" s="1131"/>
      <c r="J32" s="1132"/>
      <c r="K32" s="294">
        <v>2669184</v>
      </c>
      <c r="L32" s="294">
        <v>32672</v>
      </c>
      <c r="M32" s="295">
        <v>43359</v>
      </c>
      <c r="N32" s="296">
        <v>-24.6</v>
      </c>
    </row>
    <row r="33" spans="1:16" ht="13.5" customHeight="1" x14ac:dyDescent="0.15">
      <c r="A33" s="248"/>
      <c r="B33" s="244"/>
      <c r="C33" s="244"/>
      <c r="D33" s="244"/>
      <c r="E33" s="244"/>
      <c r="F33" s="244"/>
      <c r="G33" s="1130" t="s">
        <v>493</v>
      </c>
      <c r="H33" s="1131"/>
      <c r="I33" s="1131"/>
      <c r="J33" s="1132"/>
      <c r="K33" s="294" t="s">
        <v>480</v>
      </c>
      <c r="L33" s="294" t="s">
        <v>480</v>
      </c>
      <c r="M33" s="295">
        <v>0</v>
      </c>
      <c r="N33" s="296" t="s">
        <v>480</v>
      </c>
    </row>
    <row r="34" spans="1:16" ht="27" customHeight="1" x14ac:dyDescent="0.15">
      <c r="A34" s="248"/>
      <c r="B34" s="244"/>
      <c r="C34" s="244"/>
      <c r="D34" s="244"/>
      <c r="E34" s="244"/>
      <c r="F34" s="244"/>
      <c r="G34" s="1130" t="s">
        <v>494</v>
      </c>
      <c r="H34" s="1131"/>
      <c r="I34" s="1131"/>
      <c r="J34" s="1132"/>
      <c r="K34" s="294" t="s">
        <v>480</v>
      </c>
      <c r="L34" s="294" t="s">
        <v>480</v>
      </c>
      <c r="M34" s="295">
        <v>39</v>
      </c>
      <c r="N34" s="296" t="s">
        <v>480</v>
      </c>
    </row>
    <row r="35" spans="1:16" ht="27" customHeight="1" x14ac:dyDescent="0.15">
      <c r="A35" s="248"/>
      <c r="B35" s="244"/>
      <c r="C35" s="244"/>
      <c r="D35" s="244"/>
      <c r="E35" s="244"/>
      <c r="F35" s="244"/>
      <c r="G35" s="1130" t="s">
        <v>495</v>
      </c>
      <c r="H35" s="1131"/>
      <c r="I35" s="1131"/>
      <c r="J35" s="1132"/>
      <c r="K35" s="294">
        <v>1042044</v>
      </c>
      <c r="L35" s="294">
        <v>12755</v>
      </c>
      <c r="M35" s="295">
        <v>11806</v>
      </c>
      <c r="N35" s="296">
        <v>8</v>
      </c>
    </row>
    <row r="36" spans="1:16" ht="27" customHeight="1" x14ac:dyDescent="0.15">
      <c r="A36" s="248"/>
      <c r="B36" s="244"/>
      <c r="C36" s="244"/>
      <c r="D36" s="244"/>
      <c r="E36" s="244"/>
      <c r="F36" s="244"/>
      <c r="G36" s="1130" t="s">
        <v>496</v>
      </c>
      <c r="H36" s="1131"/>
      <c r="I36" s="1131"/>
      <c r="J36" s="1132"/>
      <c r="K36" s="294">
        <v>398551</v>
      </c>
      <c r="L36" s="294">
        <v>4878</v>
      </c>
      <c r="M36" s="295">
        <v>1910</v>
      </c>
      <c r="N36" s="296">
        <v>155.4</v>
      </c>
    </row>
    <row r="37" spans="1:16" ht="13.5" customHeight="1" x14ac:dyDescent="0.15">
      <c r="A37" s="248"/>
      <c r="B37" s="244"/>
      <c r="C37" s="244"/>
      <c r="D37" s="244"/>
      <c r="E37" s="244"/>
      <c r="F37" s="244"/>
      <c r="G37" s="1130" t="s">
        <v>497</v>
      </c>
      <c r="H37" s="1131"/>
      <c r="I37" s="1131"/>
      <c r="J37" s="1132"/>
      <c r="K37" s="294">
        <v>22119</v>
      </c>
      <c r="L37" s="294">
        <v>271</v>
      </c>
      <c r="M37" s="295">
        <v>1129</v>
      </c>
      <c r="N37" s="296">
        <v>-76</v>
      </c>
    </row>
    <row r="38" spans="1:16" ht="27" customHeight="1" x14ac:dyDescent="0.15">
      <c r="A38" s="248"/>
      <c r="B38" s="244"/>
      <c r="C38" s="244"/>
      <c r="D38" s="244"/>
      <c r="E38" s="244"/>
      <c r="F38" s="244"/>
      <c r="G38" s="1133" t="s">
        <v>498</v>
      </c>
      <c r="H38" s="1134"/>
      <c r="I38" s="1134"/>
      <c r="J38" s="1135"/>
      <c r="K38" s="297" t="s">
        <v>480</v>
      </c>
      <c r="L38" s="297" t="s">
        <v>480</v>
      </c>
      <c r="M38" s="298">
        <v>5</v>
      </c>
      <c r="N38" s="299" t="s">
        <v>480</v>
      </c>
      <c r="O38" s="293"/>
    </row>
    <row r="39" spans="1:16" x14ac:dyDescent="0.15">
      <c r="A39" s="248"/>
      <c r="B39" s="244"/>
      <c r="C39" s="244"/>
      <c r="D39" s="244"/>
      <c r="E39" s="244"/>
      <c r="F39" s="244"/>
      <c r="G39" s="1133" t="s">
        <v>499</v>
      </c>
      <c r="H39" s="1134"/>
      <c r="I39" s="1134"/>
      <c r="J39" s="1135"/>
      <c r="K39" s="300">
        <v>-672993</v>
      </c>
      <c r="L39" s="300">
        <v>-8238</v>
      </c>
      <c r="M39" s="301">
        <v>-5126</v>
      </c>
      <c r="N39" s="302">
        <v>60.7</v>
      </c>
      <c r="O39" s="293"/>
    </row>
    <row r="40" spans="1:16" ht="27" customHeight="1" x14ac:dyDescent="0.15">
      <c r="A40" s="248"/>
      <c r="B40" s="244"/>
      <c r="C40" s="244"/>
      <c r="D40" s="244"/>
      <c r="E40" s="244"/>
      <c r="F40" s="244"/>
      <c r="G40" s="1130" t="s">
        <v>500</v>
      </c>
      <c r="H40" s="1131"/>
      <c r="I40" s="1131"/>
      <c r="J40" s="1132"/>
      <c r="K40" s="300">
        <v>-2506028</v>
      </c>
      <c r="L40" s="300">
        <v>-30675</v>
      </c>
      <c r="M40" s="301">
        <v>-37205</v>
      </c>
      <c r="N40" s="302">
        <v>-17.600000000000001</v>
      </c>
      <c r="O40" s="293"/>
    </row>
    <row r="41" spans="1:16" x14ac:dyDescent="0.15">
      <c r="A41" s="248"/>
      <c r="B41" s="244"/>
      <c r="C41" s="244"/>
      <c r="D41" s="244"/>
      <c r="E41" s="244"/>
      <c r="F41" s="244"/>
      <c r="G41" s="1136" t="s">
        <v>280</v>
      </c>
      <c r="H41" s="1137"/>
      <c r="I41" s="1137"/>
      <c r="J41" s="1138"/>
      <c r="K41" s="294">
        <v>952877</v>
      </c>
      <c r="L41" s="300">
        <v>11664</v>
      </c>
      <c r="M41" s="301">
        <v>15917</v>
      </c>
      <c r="N41" s="302">
        <v>-26.7</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3076566</v>
      </c>
      <c r="J51" s="320">
        <v>37908</v>
      </c>
      <c r="K51" s="321">
        <v>-8.1</v>
      </c>
      <c r="L51" s="322">
        <v>40203</v>
      </c>
      <c r="M51" s="323">
        <v>4.3</v>
      </c>
      <c r="N51" s="324">
        <v>-12.4</v>
      </c>
    </row>
    <row r="52" spans="1:14" x14ac:dyDescent="0.15">
      <c r="A52" s="248"/>
      <c r="B52" s="244"/>
      <c r="C52" s="244"/>
      <c r="D52" s="244"/>
      <c r="E52" s="244"/>
      <c r="F52" s="244"/>
      <c r="G52" s="325"/>
      <c r="H52" s="326" t="s">
        <v>511</v>
      </c>
      <c r="I52" s="327">
        <v>2369535</v>
      </c>
      <c r="J52" s="328">
        <v>29196</v>
      </c>
      <c r="K52" s="329">
        <v>-13.8</v>
      </c>
      <c r="L52" s="330">
        <v>23352</v>
      </c>
      <c r="M52" s="331">
        <v>-3.6</v>
      </c>
      <c r="N52" s="332">
        <v>-10.199999999999999</v>
      </c>
    </row>
    <row r="53" spans="1:14" x14ac:dyDescent="0.15">
      <c r="A53" s="248"/>
      <c r="B53" s="244"/>
      <c r="C53" s="244"/>
      <c r="D53" s="244"/>
      <c r="E53" s="244"/>
      <c r="F53" s="244"/>
      <c r="G53" s="310" t="s">
        <v>512</v>
      </c>
      <c r="H53" s="311"/>
      <c r="I53" s="319">
        <v>2512282</v>
      </c>
      <c r="J53" s="320">
        <v>30877</v>
      </c>
      <c r="K53" s="321">
        <v>-18.5</v>
      </c>
      <c r="L53" s="322">
        <v>47569</v>
      </c>
      <c r="M53" s="323">
        <v>18.3</v>
      </c>
      <c r="N53" s="324">
        <v>-36.799999999999997</v>
      </c>
    </row>
    <row r="54" spans="1:14" x14ac:dyDescent="0.15">
      <c r="A54" s="248"/>
      <c r="B54" s="244"/>
      <c r="C54" s="244"/>
      <c r="D54" s="244"/>
      <c r="E54" s="244"/>
      <c r="F54" s="244"/>
      <c r="G54" s="325"/>
      <c r="H54" s="326" t="s">
        <v>511</v>
      </c>
      <c r="I54" s="327">
        <v>1354186</v>
      </c>
      <c r="J54" s="328">
        <v>16644</v>
      </c>
      <c r="K54" s="329">
        <v>-43</v>
      </c>
      <c r="L54" s="330">
        <v>26255</v>
      </c>
      <c r="M54" s="331">
        <v>12.4</v>
      </c>
      <c r="N54" s="332">
        <v>-55.4</v>
      </c>
    </row>
    <row r="55" spans="1:14" x14ac:dyDescent="0.15">
      <c r="A55" s="248"/>
      <c r="B55" s="244"/>
      <c r="C55" s="244"/>
      <c r="D55" s="244"/>
      <c r="E55" s="244"/>
      <c r="F55" s="244"/>
      <c r="G55" s="310" t="s">
        <v>513</v>
      </c>
      <c r="H55" s="311"/>
      <c r="I55" s="319">
        <v>3858833</v>
      </c>
      <c r="J55" s="320">
        <v>47172</v>
      </c>
      <c r="K55" s="321">
        <v>52.8</v>
      </c>
      <c r="L55" s="322">
        <v>50880</v>
      </c>
      <c r="M55" s="323">
        <v>7</v>
      </c>
      <c r="N55" s="324">
        <v>45.8</v>
      </c>
    </row>
    <row r="56" spans="1:14" x14ac:dyDescent="0.15">
      <c r="A56" s="248"/>
      <c r="B56" s="244"/>
      <c r="C56" s="244"/>
      <c r="D56" s="244"/>
      <c r="E56" s="244"/>
      <c r="F56" s="244"/>
      <c r="G56" s="325"/>
      <c r="H56" s="326" t="s">
        <v>511</v>
      </c>
      <c r="I56" s="327">
        <v>2561926</v>
      </c>
      <c r="J56" s="328">
        <v>31318</v>
      </c>
      <c r="K56" s="329">
        <v>88.2</v>
      </c>
      <c r="L56" s="330">
        <v>26879</v>
      </c>
      <c r="M56" s="331">
        <v>2.4</v>
      </c>
      <c r="N56" s="332">
        <v>85.8</v>
      </c>
    </row>
    <row r="57" spans="1:14" x14ac:dyDescent="0.15">
      <c r="A57" s="248"/>
      <c r="B57" s="244"/>
      <c r="C57" s="244"/>
      <c r="D57" s="244"/>
      <c r="E57" s="244"/>
      <c r="F57" s="244"/>
      <c r="G57" s="310" t="s">
        <v>514</v>
      </c>
      <c r="H57" s="311"/>
      <c r="I57" s="319">
        <v>3341231</v>
      </c>
      <c r="J57" s="320">
        <v>40790</v>
      </c>
      <c r="K57" s="321">
        <v>-13.5</v>
      </c>
      <c r="L57" s="322">
        <v>63956</v>
      </c>
      <c r="M57" s="323">
        <v>25.7</v>
      </c>
      <c r="N57" s="324">
        <v>-39.200000000000003</v>
      </c>
    </row>
    <row r="58" spans="1:14" x14ac:dyDescent="0.15">
      <c r="A58" s="248"/>
      <c r="B58" s="244"/>
      <c r="C58" s="244"/>
      <c r="D58" s="244"/>
      <c r="E58" s="244"/>
      <c r="F58" s="244"/>
      <c r="G58" s="325"/>
      <c r="H58" s="326" t="s">
        <v>511</v>
      </c>
      <c r="I58" s="327">
        <v>2033455</v>
      </c>
      <c r="J58" s="328">
        <v>24825</v>
      </c>
      <c r="K58" s="329">
        <v>-20.7</v>
      </c>
      <c r="L58" s="330">
        <v>29239</v>
      </c>
      <c r="M58" s="331">
        <v>8.8000000000000007</v>
      </c>
      <c r="N58" s="332">
        <v>-29.5</v>
      </c>
    </row>
    <row r="59" spans="1:14" x14ac:dyDescent="0.15">
      <c r="A59" s="248"/>
      <c r="B59" s="244"/>
      <c r="C59" s="244"/>
      <c r="D59" s="244"/>
      <c r="E59" s="244"/>
      <c r="F59" s="244"/>
      <c r="G59" s="310" t="s">
        <v>515</v>
      </c>
      <c r="H59" s="311"/>
      <c r="I59" s="319">
        <v>3342463</v>
      </c>
      <c r="J59" s="320">
        <v>40913</v>
      </c>
      <c r="K59" s="321">
        <v>0.3</v>
      </c>
      <c r="L59" s="322">
        <v>66255</v>
      </c>
      <c r="M59" s="323">
        <v>3.6</v>
      </c>
      <c r="N59" s="324">
        <v>-3.3</v>
      </c>
    </row>
    <row r="60" spans="1:14" x14ac:dyDescent="0.15">
      <c r="A60" s="248"/>
      <c r="B60" s="244"/>
      <c r="C60" s="244"/>
      <c r="D60" s="244"/>
      <c r="E60" s="244"/>
      <c r="F60" s="244"/>
      <c r="G60" s="325"/>
      <c r="H60" s="326" t="s">
        <v>511</v>
      </c>
      <c r="I60" s="333">
        <v>2154635</v>
      </c>
      <c r="J60" s="328">
        <v>26373</v>
      </c>
      <c r="K60" s="329">
        <v>6.2</v>
      </c>
      <c r="L60" s="330">
        <v>31822</v>
      </c>
      <c r="M60" s="331">
        <v>8.8000000000000007</v>
      </c>
      <c r="N60" s="332">
        <v>-2.6</v>
      </c>
    </row>
    <row r="61" spans="1:14" x14ac:dyDescent="0.15">
      <c r="A61" s="248"/>
      <c r="B61" s="244"/>
      <c r="C61" s="244"/>
      <c r="D61" s="244"/>
      <c r="E61" s="244"/>
      <c r="F61" s="244"/>
      <c r="G61" s="310" t="s">
        <v>516</v>
      </c>
      <c r="H61" s="334"/>
      <c r="I61" s="335">
        <v>3226275</v>
      </c>
      <c r="J61" s="336">
        <v>39532</v>
      </c>
      <c r="K61" s="337">
        <v>2.6</v>
      </c>
      <c r="L61" s="338">
        <v>53773</v>
      </c>
      <c r="M61" s="339">
        <v>11.8</v>
      </c>
      <c r="N61" s="324">
        <v>-9.1999999999999993</v>
      </c>
    </row>
    <row r="62" spans="1:14" x14ac:dyDescent="0.15">
      <c r="A62" s="248"/>
      <c r="B62" s="244"/>
      <c r="C62" s="244"/>
      <c r="D62" s="244"/>
      <c r="E62" s="244"/>
      <c r="F62" s="244"/>
      <c r="G62" s="325"/>
      <c r="H62" s="326" t="s">
        <v>511</v>
      </c>
      <c r="I62" s="327">
        <v>2094747</v>
      </c>
      <c r="J62" s="328">
        <v>25671</v>
      </c>
      <c r="K62" s="329">
        <v>3.4</v>
      </c>
      <c r="L62" s="330">
        <v>27509</v>
      </c>
      <c r="M62" s="331">
        <v>5.8</v>
      </c>
      <c r="N62" s="332">
        <v>-2.4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4.75</v>
      </c>
      <c r="G47" s="12">
        <v>5.79</v>
      </c>
      <c r="H47" s="12">
        <v>7.48</v>
      </c>
      <c r="I47" s="12">
        <v>9.91</v>
      </c>
      <c r="J47" s="13">
        <v>9.94</v>
      </c>
    </row>
    <row r="48" spans="2:10" ht="57.75" customHeight="1" x14ac:dyDescent="0.15">
      <c r="B48" s="14"/>
      <c r="C48" s="1141" t="s">
        <v>4</v>
      </c>
      <c r="D48" s="1141"/>
      <c r="E48" s="1142"/>
      <c r="F48" s="15">
        <v>3.17</v>
      </c>
      <c r="G48" s="16">
        <v>3.4</v>
      </c>
      <c r="H48" s="16">
        <v>3.31</v>
      </c>
      <c r="I48" s="16">
        <v>4.1100000000000003</v>
      </c>
      <c r="J48" s="17">
        <v>4.21</v>
      </c>
    </row>
    <row r="49" spans="2:10" ht="57.75" customHeight="1" thickBot="1" x14ac:dyDescent="0.2">
      <c r="B49" s="18"/>
      <c r="C49" s="1143" t="s">
        <v>5</v>
      </c>
      <c r="D49" s="1143"/>
      <c r="E49" s="1144"/>
      <c r="F49" s="19">
        <v>2.56</v>
      </c>
      <c r="G49" s="20">
        <v>1.1599999999999999</v>
      </c>
      <c r="H49" s="20">
        <v>1.57</v>
      </c>
      <c r="I49" s="20">
        <v>3.35</v>
      </c>
      <c r="J49" s="21">
        <v>0.54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523</v>
      </c>
      <c r="D34" s="1151"/>
      <c r="E34" s="1152"/>
      <c r="F34" s="32">
        <v>3.12</v>
      </c>
      <c r="G34" s="33">
        <v>3.39</v>
      </c>
      <c r="H34" s="33">
        <v>3.3</v>
      </c>
      <c r="I34" s="33">
        <v>4.0999999999999996</v>
      </c>
      <c r="J34" s="34">
        <v>4.2</v>
      </c>
      <c r="K34" s="22"/>
      <c r="L34" s="22"/>
      <c r="M34" s="22"/>
      <c r="N34" s="22"/>
      <c r="O34" s="22"/>
      <c r="P34" s="22"/>
    </row>
    <row r="35" spans="1:16" ht="39" customHeight="1" x14ac:dyDescent="0.15">
      <c r="A35" s="22"/>
      <c r="B35" s="35"/>
      <c r="C35" s="1145" t="s">
        <v>524</v>
      </c>
      <c r="D35" s="1146"/>
      <c r="E35" s="1147"/>
      <c r="F35" s="36">
        <v>2.33</v>
      </c>
      <c r="G35" s="37">
        <v>3.16</v>
      </c>
      <c r="H35" s="37">
        <v>2.54</v>
      </c>
      <c r="I35" s="37">
        <v>3.1</v>
      </c>
      <c r="J35" s="38">
        <v>2.99</v>
      </c>
      <c r="K35" s="22"/>
      <c r="L35" s="22"/>
      <c r="M35" s="22"/>
      <c r="N35" s="22"/>
      <c r="O35" s="22"/>
      <c r="P35" s="22"/>
    </row>
    <row r="36" spans="1:16" ht="39" customHeight="1" x14ac:dyDescent="0.15">
      <c r="A36" s="22"/>
      <c r="B36" s="35"/>
      <c r="C36" s="1145" t="s">
        <v>525</v>
      </c>
      <c r="D36" s="1146"/>
      <c r="E36" s="1147"/>
      <c r="F36" s="36">
        <v>0.37</v>
      </c>
      <c r="G36" s="37">
        <v>0.6</v>
      </c>
      <c r="H36" s="37">
        <v>0.8</v>
      </c>
      <c r="I36" s="37">
        <v>0.81</v>
      </c>
      <c r="J36" s="38">
        <v>0.67</v>
      </c>
      <c r="K36" s="22"/>
      <c r="L36" s="22"/>
      <c r="M36" s="22"/>
      <c r="N36" s="22"/>
      <c r="O36" s="22"/>
      <c r="P36" s="22"/>
    </row>
    <row r="37" spans="1:16" ht="39" customHeight="1" x14ac:dyDescent="0.15">
      <c r="A37" s="22"/>
      <c r="B37" s="35"/>
      <c r="C37" s="1145" t="s">
        <v>526</v>
      </c>
      <c r="D37" s="1146"/>
      <c r="E37" s="1147"/>
      <c r="F37" s="36">
        <v>0.34</v>
      </c>
      <c r="G37" s="37">
        <v>0.25</v>
      </c>
      <c r="H37" s="37">
        <v>0.14000000000000001</v>
      </c>
      <c r="I37" s="37">
        <v>0.27</v>
      </c>
      <c r="J37" s="38">
        <v>0.12</v>
      </c>
      <c r="K37" s="22"/>
      <c r="L37" s="22"/>
      <c r="M37" s="22"/>
      <c r="N37" s="22"/>
      <c r="O37" s="22"/>
      <c r="P37" s="22"/>
    </row>
    <row r="38" spans="1:16" ht="39" customHeight="1" x14ac:dyDescent="0.15">
      <c r="A38" s="22"/>
      <c r="B38" s="35"/>
      <c r="C38" s="1145" t="s">
        <v>527</v>
      </c>
      <c r="D38" s="1146"/>
      <c r="E38" s="1147"/>
      <c r="F38" s="36">
        <v>0.35</v>
      </c>
      <c r="G38" s="37">
        <v>0.19</v>
      </c>
      <c r="H38" s="37">
        <v>0.2</v>
      </c>
      <c r="I38" s="37">
        <v>0.14000000000000001</v>
      </c>
      <c r="J38" s="38">
        <v>0.06</v>
      </c>
      <c r="K38" s="22"/>
      <c r="L38" s="22"/>
      <c r="M38" s="22"/>
      <c r="N38" s="22"/>
      <c r="O38" s="22"/>
      <c r="P38" s="22"/>
    </row>
    <row r="39" spans="1:16" ht="39" customHeight="1" x14ac:dyDescent="0.15">
      <c r="A39" s="22"/>
      <c r="B39" s="35"/>
      <c r="C39" s="1145" t="s">
        <v>528</v>
      </c>
      <c r="D39" s="1146"/>
      <c r="E39" s="1147"/>
      <c r="F39" s="36">
        <v>0.04</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529</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530</v>
      </c>
      <c r="D43" s="1149"/>
      <c r="E43" s="1150"/>
      <c r="F43" s="41">
        <v>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2686</v>
      </c>
      <c r="L45" s="60">
        <v>2663</v>
      </c>
      <c r="M45" s="60">
        <v>2654</v>
      </c>
      <c r="N45" s="60">
        <v>2655</v>
      </c>
      <c r="O45" s="61">
        <v>2669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917</v>
      </c>
      <c r="L48" s="64">
        <v>948</v>
      </c>
      <c r="M48" s="64">
        <v>977</v>
      </c>
      <c r="N48" s="64">
        <v>1000</v>
      </c>
      <c r="O48" s="65">
        <v>1042</v>
      </c>
      <c r="P48" s="48"/>
      <c r="Q48" s="48"/>
      <c r="R48" s="48"/>
      <c r="S48" s="48"/>
      <c r="T48" s="48"/>
      <c r="U48" s="48"/>
    </row>
    <row r="49" spans="1:21" ht="30.75" customHeight="1" x14ac:dyDescent="0.15">
      <c r="A49" s="48"/>
      <c r="B49" s="1163"/>
      <c r="C49" s="1164"/>
      <c r="D49" s="62"/>
      <c r="E49" s="1155" t="s">
        <v>16</v>
      </c>
      <c r="F49" s="1155"/>
      <c r="G49" s="1155"/>
      <c r="H49" s="1155"/>
      <c r="I49" s="1155"/>
      <c r="J49" s="1156"/>
      <c r="K49" s="63">
        <v>503</v>
      </c>
      <c r="L49" s="64">
        <v>588</v>
      </c>
      <c r="M49" s="64">
        <v>358</v>
      </c>
      <c r="N49" s="64">
        <v>377</v>
      </c>
      <c r="O49" s="65">
        <v>399</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480</v>
      </c>
      <c r="L50" s="64" t="s">
        <v>480</v>
      </c>
      <c r="M50" s="64">
        <v>9</v>
      </c>
      <c r="N50" s="64">
        <v>35</v>
      </c>
      <c r="O50" s="65">
        <v>22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v>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3131</v>
      </c>
      <c r="L52" s="64">
        <v>3213</v>
      </c>
      <c r="M52" s="64">
        <v>3041</v>
      </c>
      <c r="N52" s="64">
        <v>3057</v>
      </c>
      <c r="O52" s="65">
        <v>3180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975</v>
      </c>
      <c r="L53" s="69">
        <v>986</v>
      </c>
      <c r="M53" s="69">
        <v>957</v>
      </c>
      <c r="N53" s="69">
        <v>1010</v>
      </c>
      <c r="O53" s="70">
        <v>952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2016-04-21T06:29:00Z</cp:lastPrinted>
  <dcterms:created xsi:type="dcterms:W3CDTF">2016-02-15T01:09:28Z</dcterms:created>
  <dcterms:modified xsi:type="dcterms:W3CDTF">2016-04-21T06:29:18Z</dcterms:modified>
  <cp:category/>
</cp:coreProperties>
</file>